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<sst xmlns="http://schemas.openxmlformats.org/spreadsheetml/2006/main" count="84" uniqueCount="56">
  <si>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</si>
  <si>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</si>
  <si>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( 2020年4月 ）</t>
  </si>
  <si>
    <t>填报单位:（盖章）</t>
  </si>
  <si>
    <t xml:space="preserve"> </t>
  </si>
  <si>
    <t>签批人:</t>
  </si>
  <si>
    <t xml:space="preserve"> 救助部门审核人：</t>
  </si>
  <si>
    <t>计财部门审核人：</t>
  </si>
  <si>
    <t>填表人:</t>
  </si>
  <si>
    <t>填表日期:2020年5月10日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</si>
  <si>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</si>
  <si>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</si>
  <si>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</si>
  <si>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</si>
  <si>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</si>
  <si>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</si>
  <si>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</si>
  <si>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1-4月资金总支出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</si>
  <si>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</si>
  <si>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</si>
  <si>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</si>
  <si>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</si>
  <si>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</si>
  <si>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</si>
  <si>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</si>
  <si>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</si>
  <si>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</si>
  <si>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</si>
  <si>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</si>
  <si>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</si>
  <si>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</si>
  <si>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</si>
  <si>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</si>
  <si>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</si>
  <si>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</si>
  <si>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</si>
  <si>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</si>
  <si>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</si>
  <si>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</si>
  <si>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</si>
  <si>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</si>
  <si>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</si>
  <si>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</si>
  <si>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</si>
  <si>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</si>
  <si>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</si>
  <si>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</si>
  <si>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</si>
  <si>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</si>
  <si>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</si>
  <si>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</si>
  <si>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</si>
  <si>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</si>
  <si>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</t>
  </si>
  <si>
    <t>台商区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</si>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</sst>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40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S23" sqref="S23"/>
    </sheetView>
  </sheetViews>
  <sheetFormatPr defaultColWidth="9.00390625" defaultRowHeight="14.25"/>
  <cols>
    <col min="1" max="1" width="8.00390625" style="3" customWidth="1"/>
    <col min="2" max="2" width="11.00390625" style="2" customWidth="1"/>
    <col min="3" max="4" width="7.75390625" style="2" customWidth="1"/>
    <col min="5" max="5" width="8.25390625" style="2" customWidth="1"/>
    <col min="6" max="6" width="6.625" style="2" customWidth="1"/>
    <col min="7" max="7" width="8.125" style="2" customWidth="1"/>
    <col min="8" max="8" width="6.625" style="2" customWidth="1"/>
    <col min="9" max="9" width="8.375" style="2" customWidth="1"/>
    <col min="10" max="10" width="7.75390625" style="2" customWidth="1"/>
    <col min="11" max="11" width="8.00390625" style="2" customWidth="1"/>
    <col min="12" max="12" width="7.875" style="2" customWidth="1"/>
    <col min="13" max="15" width="6.75390625" style="2" customWidth="1"/>
    <col min="16" max="16" width="8.25390625" style="2" customWidth="1"/>
    <col min="17" max="19" width="7.00390625" style="2" customWidth="1"/>
    <col min="20" max="20" width="21.75390625" style="4" customWidth="1"/>
    <col min="21" max="21" width="14.00390625" style="4" customWidth="1"/>
    <col min="22" max="22" width="11.625" style="4" customWidth="1"/>
    <col min="23" max="24" width="11.00390625" style="4" customWidth="1"/>
    <col min="25" max="25" width="14.75390625" style="4" customWidth="1"/>
    <col min="26" max="26" width="14.50390625" style="4" customWidth="1"/>
    <col min="27" max="27" width="9.375" style="4" customWidth="1"/>
    <col min="28" max="28" width="10.25390625" style="4" customWidth="1"/>
    <col min="29" max="29" width="9.125" style="4" customWidth="1"/>
    <col min="30" max="30" width="10.625" style="2" customWidth="1"/>
  </cols>
  <sheetData>
    <row r="1" ht="19.5" customHeight="1">
      <c r="A1" s="5" t="s">
        <v>0</v>
      </c>
    </row>
    <row r="2" spans="1:30" ht="42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27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s="1" customFormat="1" ht="24.75" customHeight="1">
      <c r="A4" s="36" t="s">
        <v>3</v>
      </c>
      <c r="B4" s="36"/>
      <c r="C4" s="36"/>
      <c r="D4" s="6" t="s">
        <v>4</v>
      </c>
      <c r="E4" s="6"/>
      <c r="F4" s="37" t="s">
        <v>5</v>
      </c>
      <c r="G4" s="37"/>
      <c r="H4" s="37"/>
      <c r="I4" s="37"/>
      <c r="J4" s="6"/>
      <c r="K4" s="6"/>
      <c r="L4" s="37" t="s">
        <v>6</v>
      </c>
      <c r="M4" s="37"/>
      <c r="N4" s="37"/>
      <c r="O4" s="37"/>
      <c r="P4" s="37"/>
      <c r="Q4" s="37"/>
      <c r="R4" s="37" t="s">
        <v>7</v>
      </c>
      <c r="S4" s="37"/>
      <c r="T4" s="37"/>
      <c r="U4" s="6"/>
      <c r="V4" s="6"/>
      <c r="W4" s="37" t="s">
        <v>8</v>
      </c>
      <c r="X4" s="37"/>
      <c r="Y4" s="37"/>
      <c r="Z4" s="6"/>
      <c r="AA4" s="37" t="s">
        <v>9</v>
      </c>
      <c r="AB4" s="37"/>
      <c r="AC4" s="37"/>
      <c r="AD4" s="37"/>
    </row>
    <row r="5" spans="1:30" ht="22.5" customHeight="1">
      <c r="A5" s="44" t="s">
        <v>10</v>
      </c>
      <c r="B5" s="38" t="s">
        <v>11</v>
      </c>
      <c r="C5" s="38" t="s">
        <v>12</v>
      </c>
      <c r="D5" s="38" t="s">
        <v>13</v>
      </c>
      <c r="E5" s="38"/>
      <c r="F5" s="38"/>
      <c r="G5" s="38"/>
      <c r="H5" s="38" t="s">
        <v>14</v>
      </c>
      <c r="I5" s="38"/>
      <c r="J5" s="38"/>
      <c r="K5" s="38"/>
      <c r="L5" s="38" t="s">
        <v>15</v>
      </c>
      <c r="M5" s="38"/>
      <c r="N5" s="38"/>
      <c r="O5" s="38"/>
      <c r="P5" s="38"/>
      <c r="Q5" s="38"/>
      <c r="R5" s="38" t="s">
        <v>16</v>
      </c>
      <c r="S5" s="38"/>
      <c r="T5" s="39" t="s">
        <v>17</v>
      </c>
      <c r="U5" s="39"/>
      <c r="V5" s="40"/>
      <c r="W5" s="40"/>
      <c r="X5" s="41"/>
      <c r="Y5" s="39" t="s">
        <v>18</v>
      </c>
      <c r="Z5" s="39"/>
      <c r="AA5" s="40"/>
      <c r="AB5" s="40"/>
      <c r="AC5" s="41"/>
      <c r="AD5" s="38" t="s">
        <v>19</v>
      </c>
    </row>
    <row r="6" spans="1:30" ht="27" customHeight="1">
      <c r="A6" s="45"/>
      <c r="B6" s="38"/>
      <c r="C6" s="38"/>
      <c r="D6" s="7" t="s">
        <v>20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32</v>
      </c>
      <c r="Q6" s="7" t="s">
        <v>33</v>
      </c>
      <c r="R6" s="7" t="s">
        <v>34</v>
      </c>
      <c r="S6" s="7" t="s">
        <v>35</v>
      </c>
      <c r="T6" s="47"/>
      <c r="U6" s="23" t="s">
        <v>36</v>
      </c>
      <c r="V6" s="23" t="s">
        <v>37</v>
      </c>
      <c r="W6" s="23" t="s">
        <v>38</v>
      </c>
      <c r="X6" s="22" t="s">
        <v>39</v>
      </c>
      <c r="Y6" s="47"/>
      <c r="Z6" s="23" t="s">
        <v>36</v>
      </c>
      <c r="AA6" s="23" t="s">
        <v>37</v>
      </c>
      <c r="AB6" s="23" t="s">
        <v>38</v>
      </c>
      <c r="AC6" s="22" t="s">
        <v>39</v>
      </c>
      <c r="AD6" s="38"/>
    </row>
    <row r="7" spans="1:30" s="48" customFormat="1" ht="27" customHeight="1">
      <c r="A7" s="46"/>
      <c r="B7" s="7" t="s">
        <v>40</v>
      </c>
      <c r="C7" s="7" t="s">
        <v>41</v>
      </c>
      <c r="D7" s="7" t="s">
        <v>41</v>
      </c>
      <c r="E7" s="7" t="s">
        <v>41</v>
      </c>
      <c r="F7" s="7" t="s">
        <v>41</v>
      </c>
      <c r="G7" s="7" t="s">
        <v>41</v>
      </c>
      <c r="H7" s="7" t="s">
        <v>41</v>
      </c>
      <c r="I7" s="7" t="s">
        <v>41</v>
      </c>
      <c r="J7" s="7" t="s">
        <v>41</v>
      </c>
      <c r="K7" s="7" t="s">
        <v>41</v>
      </c>
      <c r="L7" s="7" t="s">
        <v>41</v>
      </c>
      <c r="M7" s="7" t="s">
        <v>41</v>
      </c>
      <c r="N7" s="7"/>
      <c r="O7" s="7" t="s">
        <v>41</v>
      </c>
      <c r="P7" s="7" t="s">
        <v>41</v>
      </c>
      <c r="Q7" s="7" t="s">
        <v>41</v>
      </c>
      <c r="R7" s="7" t="s">
        <v>41</v>
      </c>
      <c r="S7" s="7" t="s">
        <v>41</v>
      </c>
      <c r="T7" s="23" t="s">
        <v>42</v>
      </c>
      <c r="U7" s="23" t="s">
        <v>42</v>
      </c>
      <c r="V7" s="23" t="s">
        <v>42</v>
      </c>
      <c r="W7" s="23" t="s">
        <v>42</v>
      </c>
      <c r="X7" s="23" t="s">
        <v>42</v>
      </c>
      <c r="Y7" s="23" t="s">
        <v>42</v>
      </c>
      <c r="Z7" s="23" t="s">
        <v>42</v>
      </c>
      <c r="AA7" s="23" t="s">
        <v>42</v>
      </c>
      <c r="AB7" s="23" t="s">
        <v>42</v>
      </c>
      <c r="AC7" s="23" t="s">
        <v>42</v>
      </c>
      <c r="AD7" s="7" t="s">
        <v>43</v>
      </c>
    </row>
    <row r="8" spans="1:30" ht="34.5" customHeight="1">
      <c r="A8" s="8" t="s">
        <v>44</v>
      </c>
      <c r="B8" s="8">
        <v>1</v>
      </c>
      <c r="C8" s="8">
        <v>2</v>
      </c>
      <c r="D8" s="8">
        <v>5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8">
        <v>13</v>
      </c>
      <c r="M8" s="8">
        <v>14</v>
      </c>
      <c r="N8" s="8">
        <v>15</v>
      </c>
      <c r="O8" s="8">
        <v>16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Y8" s="8">
        <v>26</v>
      </c>
      <c r="Z8" s="8">
        <v>27</v>
      </c>
      <c r="AA8" s="8">
        <v>28</v>
      </c>
      <c r="AB8" s="8">
        <v>29</v>
      </c>
      <c r="AC8" s="8">
        <v>30</v>
      </c>
      <c r="AD8" s="8">
        <v>31</v>
      </c>
    </row>
    <row r="9" spans="1:30" ht="22.5" customHeight="1">
      <c r="A9" s="9" t="s">
        <v>45</v>
      </c>
      <c r="B9" s="10">
        <f aca="true" t="shared" si="0" ref="B9:S9">B10+B11+B12+B13+B14+B15+B16+B17+B18</f>
        <v>38529</v>
      </c>
      <c r="C9" s="10">
        <f t="shared" si="0"/>
        <v>62654</v>
      </c>
      <c r="D9" s="10">
        <f t="shared" si="0"/>
        <v>27279</v>
      </c>
      <c r="E9" s="10">
        <f t="shared" si="0"/>
        <v>15708</v>
      </c>
      <c r="F9" s="10">
        <f t="shared" si="0"/>
        <v>9893</v>
      </c>
      <c r="G9" s="10">
        <f t="shared" si="0"/>
        <v>20840</v>
      </c>
      <c r="H9" s="10">
        <f t="shared" si="0"/>
        <v>7700</v>
      </c>
      <c r="I9" s="10">
        <f t="shared" si="0"/>
        <v>20265</v>
      </c>
      <c r="J9" s="10">
        <f t="shared" si="0"/>
        <v>10325</v>
      </c>
      <c r="K9" s="10">
        <f t="shared" si="0"/>
        <v>24364</v>
      </c>
      <c r="L9" s="10">
        <f t="shared" si="0"/>
        <v>11598</v>
      </c>
      <c r="M9" s="10">
        <f t="shared" si="0"/>
        <v>21200</v>
      </c>
      <c r="N9" s="10">
        <f t="shared" si="0"/>
        <v>4387</v>
      </c>
      <c r="O9" s="10">
        <f t="shared" si="0"/>
        <v>1523</v>
      </c>
      <c r="P9" s="10">
        <f t="shared" si="0"/>
        <v>18365</v>
      </c>
      <c r="Q9" s="10">
        <f t="shared" si="0"/>
        <v>8715</v>
      </c>
      <c r="R9" s="10">
        <f t="shared" si="0"/>
        <v>754</v>
      </c>
      <c r="S9" s="10">
        <f t="shared" si="0"/>
        <v>373</v>
      </c>
      <c r="T9" s="24">
        <f>U9+V9+W9+X9</f>
        <v>12273.8227</v>
      </c>
      <c r="U9" s="24">
        <f>U10+U11+U12+U13+U14+U15+U16+U17+U18</f>
        <v>10650.683900000002</v>
      </c>
      <c r="V9" s="24">
        <f>V10+V11+V12+V13+V14+V15+V16+V17+V18</f>
        <v>1492.3227999999997</v>
      </c>
      <c r="W9" s="24">
        <f>W10+W11+W12+W13+W14+W15+W16+W17+W18</f>
        <v>85.90799999999999</v>
      </c>
      <c r="X9" s="24">
        <f>X10+X11+X12+X13+X14+X15+X16+X17+X18</f>
        <v>44.908</v>
      </c>
      <c r="Y9" s="24">
        <f>Z9+AA9+AB9+AC9</f>
        <v>2976.3019</v>
      </c>
      <c r="Z9" s="24">
        <f>Z10+Z11+Z12+Z13+Z14+Z15+Z16+Z17+Z18</f>
        <v>2681.7828999999997</v>
      </c>
      <c r="AA9" s="24">
        <f>AA10+AA11+AA12+AA13+AA14+AA15+AA16+AA17+AA18</f>
        <v>266.34700000000004</v>
      </c>
      <c r="AB9" s="24">
        <f>AB10+AB11+AB12+AB13+AB14+AB15+AB16+AB17+AB18</f>
        <v>21.524</v>
      </c>
      <c r="AC9" s="24">
        <f>AC10+AC11+AC12+AC13+AC14+AC15+AC16+AC17+AC18</f>
        <v>6.648</v>
      </c>
      <c r="AD9" s="32">
        <f>Z9/C9*10000</f>
        <v>428.030596609953</v>
      </c>
    </row>
    <row r="10" spans="1:30" ht="22.5" customHeight="1">
      <c r="A10" s="11" t="s">
        <v>46</v>
      </c>
      <c r="B10" s="10">
        <v>1126</v>
      </c>
      <c r="C10" s="10">
        <v>1568</v>
      </c>
      <c r="D10" s="10">
        <v>623</v>
      </c>
      <c r="E10" s="10">
        <v>395</v>
      </c>
      <c r="F10" s="10">
        <v>154</v>
      </c>
      <c r="G10" s="10">
        <v>232</v>
      </c>
      <c r="H10" s="10">
        <v>290</v>
      </c>
      <c r="I10" s="10">
        <v>449</v>
      </c>
      <c r="J10" s="10">
        <v>278</v>
      </c>
      <c r="K10" s="10">
        <v>551</v>
      </c>
      <c r="L10" s="10">
        <v>256</v>
      </c>
      <c r="M10" s="10">
        <v>507</v>
      </c>
      <c r="N10" s="10">
        <v>0</v>
      </c>
      <c r="O10" s="10">
        <v>9</v>
      </c>
      <c r="P10" s="10">
        <v>63</v>
      </c>
      <c r="Q10" s="25">
        <v>733</v>
      </c>
      <c r="R10" s="25">
        <v>0</v>
      </c>
      <c r="S10" s="25">
        <v>9</v>
      </c>
      <c r="T10" s="24">
        <v>352.5556</v>
      </c>
      <c r="U10" s="24">
        <v>318.1582</v>
      </c>
      <c r="V10" s="24">
        <v>31.7174</v>
      </c>
      <c r="W10" s="24">
        <v>2.68</v>
      </c>
      <c r="X10" s="24"/>
      <c r="Y10" s="24">
        <v>88.7177</v>
      </c>
      <c r="Z10" s="24">
        <v>79.0217</v>
      </c>
      <c r="AA10" s="24">
        <v>9.006</v>
      </c>
      <c r="AB10" s="24">
        <v>0.69</v>
      </c>
      <c r="AC10" s="24"/>
      <c r="AD10" s="32">
        <v>504</v>
      </c>
    </row>
    <row r="11" spans="1:30" ht="22.5" customHeight="1">
      <c r="A11" s="11" t="s">
        <v>47</v>
      </c>
      <c r="B11" s="10">
        <v>5808</v>
      </c>
      <c r="C11" s="10">
        <v>7023</v>
      </c>
      <c r="D11" s="10">
        <v>3497</v>
      </c>
      <c r="E11" s="10">
        <v>2485</v>
      </c>
      <c r="F11" s="10">
        <v>531</v>
      </c>
      <c r="G11" s="10">
        <v>2837</v>
      </c>
      <c r="H11" s="10">
        <v>971</v>
      </c>
      <c r="I11" s="10">
        <v>1635</v>
      </c>
      <c r="J11" s="10">
        <v>1609</v>
      </c>
      <c r="K11" s="10">
        <v>2808</v>
      </c>
      <c r="L11" s="10">
        <v>1953</v>
      </c>
      <c r="M11" s="10">
        <v>2737</v>
      </c>
      <c r="N11" s="10">
        <v>23</v>
      </c>
      <c r="O11" s="10">
        <v>239</v>
      </c>
      <c r="P11" s="10">
        <v>1203</v>
      </c>
      <c r="Q11" s="10">
        <v>1217</v>
      </c>
      <c r="R11" s="10">
        <v>33</v>
      </c>
      <c r="S11" s="10">
        <v>43</v>
      </c>
      <c r="T11" s="24">
        <v>1299.8336</v>
      </c>
      <c r="U11" s="24">
        <v>1295.2456</v>
      </c>
      <c r="V11" s="24">
        <v>0</v>
      </c>
      <c r="W11" s="24">
        <v>4.588</v>
      </c>
      <c r="X11" s="24">
        <v>0</v>
      </c>
      <c r="Y11" s="24">
        <v>323.7084</v>
      </c>
      <c r="Z11" s="24">
        <v>322.5744</v>
      </c>
      <c r="AA11" s="24">
        <v>0</v>
      </c>
      <c r="AB11" s="24">
        <v>1.134</v>
      </c>
      <c r="AC11" s="24">
        <v>0</v>
      </c>
      <c r="AD11" s="32">
        <v>459.311405382315</v>
      </c>
    </row>
    <row r="12" spans="1:30" ht="22.5" customHeight="1">
      <c r="A12" s="11" t="s">
        <v>48</v>
      </c>
      <c r="B12" s="12">
        <v>3324</v>
      </c>
      <c r="C12" s="12">
        <v>6061</v>
      </c>
      <c r="D12" s="12">
        <v>2603</v>
      </c>
      <c r="E12" s="12">
        <v>1234</v>
      </c>
      <c r="F12" s="12">
        <v>1080</v>
      </c>
      <c r="G12" s="12">
        <v>1873</v>
      </c>
      <c r="H12" s="12">
        <v>645</v>
      </c>
      <c r="I12" s="12">
        <v>1247</v>
      </c>
      <c r="J12" s="12">
        <v>1060</v>
      </c>
      <c r="K12" s="12">
        <v>3109</v>
      </c>
      <c r="L12" s="12">
        <v>1426</v>
      </c>
      <c r="M12" s="12">
        <v>3505</v>
      </c>
      <c r="N12" s="10">
        <v>863</v>
      </c>
      <c r="O12" s="12">
        <v>2</v>
      </c>
      <c r="P12" s="12">
        <v>1097</v>
      </c>
      <c r="Q12" s="26">
        <v>30</v>
      </c>
      <c r="R12" s="26">
        <v>63</v>
      </c>
      <c r="S12" s="26">
        <v>24</v>
      </c>
      <c r="T12" s="24">
        <v>1454.7918</v>
      </c>
      <c r="U12" s="24">
        <v>1210.6208000000001</v>
      </c>
      <c r="V12" s="24">
        <v>209.56300000000002</v>
      </c>
      <c r="W12" s="24">
        <v>8.079999999999998</v>
      </c>
      <c r="X12" s="24">
        <v>26.528</v>
      </c>
      <c r="Y12" s="24">
        <f>SUM(Z12:AC12)</f>
        <v>347.0971</v>
      </c>
      <c r="Z12" s="24">
        <v>304.0581</v>
      </c>
      <c r="AA12" s="24">
        <v>34.371</v>
      </c>
      <c r="AB12" s="24">
        <v>2.02</v>
      </c>
      <c r="AC12" s="24">
        <v>6.648</v>
      </c>
      <c r="AD12" s="32">
        <v>501.66</v>
      </c>
    </row>
    <row r="13" spans="1:30" ht="22.5" customHeight="1">
      <c r="A13" s="11" t="s">
        <v>49</v>
      </c>
      <c r="B13" s="10">
        <v>8347</v>
      </c>
      <c r="C13" s="10">
        <v>16102</v>
      </c>
      <c r="D13" s="10">
        <v>7274</v>
      </c>
      <c r="E13" s="10">
        <v>3944</v>
      </c>
      <c r="F13" s="10">
        <v>2407</v>
      </c>
      <c r="G13" s="10">
        <v>5813</v>
      </c>
      <c r="H13" s="10">
        <v>2392</v>
      </c>
      <c r="I13" s="10">
        <v>4615</v>
      </c>
      <c r="J13" s="10">
        <v>2459</v>
      </c>
      <c r="K13" s="10">
        <v>6636</v>
      </c>
      <c r="L13" s="10">
        <v>3121</v>
      </c>
      <c r="M13" s="10">
        <v>5973</v>
      </c>
      <c r="N13" s="10">
        <v>1862</v>
      </c>
      <c r="O13" s="10">
        <v>135</v>
      </c>
      <c r="P13" s="10">
        <v>4062</v>
      </c>
      <c r="Q13" s="10">
        <v>1017</v>
      </c>
      <c r="R13" s="10">
        <v>144</v>
      </c>
      <c r="S13" s="10">
        <v>61</v>
      </c>
      <c r="T13" s="27">
        <v>2970.62</v>
      </c>
      <c r="U13" s="27">
        <v>2312.98</v>
      </c>
      <c r="V13" s="27">
        <v>615.29</v>
      </c>
      <c r="W13" s="27">
        <v>23.97</v>
      </c>
      <c r="X13" s="27">
        <v>18.38</v>
      </c>
      <c r="Y13" s="27">
        <v>663.68</v>
      </c>
      <c r="Z13" s="27">
        <v>583.1477</v>
      </c>
      <c r="AA13" s="27">
        <v>74.5796</v>
      </c>
      <c r="AB13" s="27">
        <v>5.95</v>
      </c>
      <c r="AC13" s="27"/>
      <c r="AD13" s="32">
        <v>362.158</v>
      </c>
    </row>
    <row r="14" spans="1:30" s="2" customFormat="1" ht="22.5" customHeight="1">
      <c r="A14" s="11" t="s">
        <v>50</v>
      </c>
      <c r="B14" s="13">
        <v>3609</v>
      </c>
      <c r="C14" s="13">
        <v>5738</v>
      </c>
      <c r="D14" s="13">
        <v>2541</v>
      </c>
      <c r="E14" s="13">
        <v>1278</v>
      </c>
      <c r="F14" s="13">
        <v>799</v>
      </c>
      <c r="G14" s="13">
        <v>2626</v>
      </c>
      <c r="H14" s="13">
        <v>505</v>
      </c>
      <c r="I14" s="13">
        <v>1838</v>
      </c>
      <c r="J14" s="13">
        <v>1318</v>
      </c>
      <c r="K14" s="13">
        <v>2077</v>
      </c>
      <c r="L14" s="13">
        <v>1599</v>
      </c>
      <c r="M14" s="13">
        <v>2626</v>
      </c>
      <c r="N14" s="13">
        <v>648</v>
      </c>
      <c r="O14" s="13">
        <v>54</v>
      </c>
      <c r="P14" s="13">
        <v>740</v>
      </c>
      <c r="Q14" s="13">
        <v>240</v>
      </c>
      <c r="R14" s="13">
        <v>17</v>
      </c>
      <c r="S14" s="13">
        <v>27</v>
      </c>
      <c r="T14" s="28">
        <v>1208.707</v>
      </c>
      <c r="U14" s="28">
        <v>1018.5632</v>
      </c>
      <c r="V14" s="28">
        <v>181.4538</v>
      </c>
      <c r="W14" s="28">
        <v>8.69</v>
      </c>
      <c r="X14" s="28"/>
      <c r="Y14" s="28">
        <v>288.8365</v>
      </c>
      <c r="Z14" s="28">
        <v>253.7291</v>
      </c>
      <c r="AA14" s="28">
        <v>32.9574</v>
      </c>
      <c r="AB14" s="28">
        <v>2.15</v>
      </c>
      <c r="AC14" s="28"/>
      <c r="AD14" s="33">
        <v>442.2</v>
      </c>
    </row>
    <row r="15" spans="1:30" ht="22.5" customHeight="1">
      <c r="A15" s="14" t="s">
        <v>51</v>
      </c>
      <c r="B15" s="15">
        <v>8374</v>
      </c>
      <c r="C15" s="15">
        <v>13239</v>
      </c>
      <c r="D15" s="10">
        <v>5298</v>
      </c>
      <c r="E15" s="10">
        <v>2896</v>
      </c>
      <c r="F15" s="10">
        <v>2802</v>
      </c>
      <c r="G15" s="10">
        <v>2243</v>
      </c>
      <c r="H15" s="10">
        <v>1650</v>
      </c>
      <c r="I15" s="10">
        <v>5941</v>
      </c>
      <c r="J15" s="10">
        <v>1023</v>
      </c>
      <c r="K15" s="10">
        <v>4625</v>
      </c>
      <c r="L15" s="10">
        <v>1362</v>
      </c>
      <c r="M15" s="10">
        <v>1490</v>
      </c>
      <c r="N15" s="10">
        <v>290</v>
      </c>
      <c r="O15" s="10">
        <v>230</v>
      </c>
      <c r="P15" s="10">
        <v>5859</v>
      </c>
      <c r="Q15" s="25">
        <v>4008</v>
      </c>
      <c r="R15" s="25">
        <v>352</v>
      </c>
      <c r="S15" s="25">
        <v>83</v>
      </c>
      <c r="T15" s="24">
        <f>U15+V15+W15+X15</f>
        <v>2470.9435999999996</v>
      </c>
      <c r="U15" s="24">
        <v>2203.662</v>
      </c>
      <c r="V15" s="24">
        <v>250.0816</v>
      </c>
      <c r="W15" s="24">
        <v>17.2</v>
      </c>
      <c r="X15" s="24">
        <v>0</v>
      </c>
      <c r="Y15" s="24">
        <f>Z15+AA15+AB15+AC15</f>
        <v>683.567</v>
      </c>
      <c r="Z15" s="24">
        <v>563.714</v>
      </c>
      <c r="AA15" s="24">
        <v>115.433</v>
      </c>
      <c r="AB15" s="24">
        <v>4.42</v>
      </c>
      <c r="AC15" s="24">
        <v>0</v>
      </c>
      <c r="AD15" s="32">
        <v>426</v>
      </c>
    </row>
    <row r="16" spans="1:30" ht="22.5" customHeight="1">
      <c r="A16" s="11" t="s">
        <v>52</v>
      </c>
      <c r="B16" s="16">
        <v>3847</v>
      </c>
      <c r="C16" s="17">
        <v>6161</v>
      </c>
      <c r="D16" s="18">
        <v>2439</v>
      </c>
      <c r="E16" s="18">
        <v>1752</v>
      </c>
      <c r="F16" s="18">
        <v>1088</v>
      </c>
      <c r="G16" s="18">
        <v>2394</v>
      </c>
      <c r="H16" s="18">
        <v>259</v>
      </c>
      <c r="I16" s="18">
        <v>2261</v>
      </c>
      <c r="J16" s="18">
        <v>927</v>
      </c>
      <c r="K16" s="18">
        <v>2714</v>
      </c>
      <c r="L16" s="17">
        <v>690</v>
      </c>
      <c r="M16" s="17">
        <v>2394</v>
      </c>
      <c r="N16" s="17">
        <v>125</v>
      </c>
      <c r="O16" s="17">
        <v>12</v>
      </c>
      <c r="P16" s="17">
        <v>3643</v>
      </c>
      <c r="Q16" s="17">
        <v>568</v>
      </c>
      <c r="R16" s="17">
        <v>62</v>
      </c>
      <c r="S16" s="17">
        <v>29</v>
      </c>
      <c r="T16" s="29">
        <f>U16+V16+W16+X16</f>
        <v>1214.2520000000002</v>
      </c>
      <c r="U16" s="29">
        <v>1002.485</v>
      </c>
      <c r="V16" s="29">
        <v>202.107</v>
      </c>
      <c r="W16" s="29">
        <v>9.66</v>
      </c>
      <c r="X16" s="29">
        <v>0</v>
      </c>
      <c r="Y16" s="29">
        <f>Z16+AA16+AB16+AC16</f>
        <v>255.6884</v>
      </c>
      <c r="Z16" s="29">
        <v>253.2884</v>
      </c>
      <c r="AA16" s="29"/>
      <c r="AB16" s="29">
        <v>2.4</v>
      </c>
      <c r="AC16" s="29"/>
      <c r="AD16" s="18">
        <v>411</v>
      </c>
    </row>
    <row r="17" spans="1:30" ht="22.5" customHeight="1">
      <c r="A17" s="11" t="s">
        <v>53</v>
      </c>
      <c r="B17" s="19">
        <v>2632</v>
      </c>
      <c r="C17" s="19">
        <v>4192</v>
      </c>
      <c r="D17" s="19">
        <v>1812</v>
      </c>
      <c r="E17" s="19">
        <v>1066</v>
      </c>
      <c r="F17" s="19">
        <v>742</v>
      </c>
      <c r="G17" s="19">
        <v>1639</v>
      </c>
      <c r="H17" s="19">
        <v>781</v>
      </c>
      <c r="I17" s="19">
        <v>952</v>
      </c>
      <c r="J17" s="19">
        <v>1039</v>
      </c>
      <c r="K17" s="19">
        <v>1420</v>
      </c>
      <c r="L17" s="19">
        <v>717</v>
      </c>
      <c r="M17" s="19">
        <v>1661</v>
      </c>
      <c r="N17" s="19">
        <v>505</v>
      </c>
      <c r="O17" s="19">
        <v>9</v>
      </c>
      <c r="P17" s="19">
        <v>1221</v>
      </c>
      <c r="Q17" s="19">
        <v>494</v>
      </c>
      <c r="R17" s="19">
        <v>32</v>
      </c>
      <c r="S17" s="19">
        <v>73</v>
      </c>
      <c r="T17" s="30">
        <f>U17+V17+W17+X17</f>
        <v>785.9101</v>
      </c>
      <c r="U17" s="30">
        <v>777.4401</v>
      </c>
      <c r="V17" s="31">
        <v>2.11</v>
      </c>
      <c r="W17" s="30">
        <v>6.36</v>
      </c>
      <c r="X17" s="30"/>
      <c r="Y17" s="30">
        <f>Z17+AA17+AB17+AC17</f>
        <v>194.2509</v>
      </c>
      <c r="Z17" s="30">
        <v>192.6809</v>
      </c>
      <c r="AA17" s="30">
        <v>0</v>
      </c>
      <c r="AB17" s="30">
        <v>1.57</v>
      </c>
      <c r="AC17" s="30"/>
      <c r="AD17" s="19">
        <v>460</v>
      </c>
    </row>
    <row r="18" spans="1:30" ht="22.5" customHeight="1">
      <c r="A18" s="20" t="s">
        <v>54</v>
      </c>
      <c r="B18" s="10">
        <v>1462</v>
      </c>
      <c r="C18" s="10">
        <v>2570</v>
      </c>
      <c r="D18" s="10">
        <v>1192</v>
      </c>
      <c r="E18" s="10">
        <v>658</v>
      </c>
      <c r="F18" s="10">
        <v>290</v>
      </c>
      <c r="G18" s="10">
        <v>1183</v>
      </c>
      <c r="H18" s="10">
        <v>207</v>
      </c>
      <c r="I18" s="10">
        <v>1327</v>
      </c>
      <c r="J18" s="10">
        <v>612</v>
      </c>
      <c r="K18" s="10">
        <v>424</v>
      </c>
      <c r="L18" s="10">
        <v>474</v>
      </c>
      <c r="M18" s="10">
        <v>307</v>
      </c>
      <c r="N18" s="10">
        <v>71</v>
      </c>
      <c r="O18" s="10">
        <v>833</v>
      </c>
      <c r="P18" s="10">
        <v>477</v>
      </c>
      <c r="Q18" s="10">
        <v>408</v>
      </c>
      <c r="R18" s="10">
        <v>51</v>
      </c>
      <c r="S18" s="10">
        <v>24</v>
      </c>
      <c r="T18" s="24">
        <v>516.209</v>
      </c>
      <c r="U18" s="24">
        <f>381.9604+129.5686</f>
        <v>511.529</v>
      </c>
      <c r="V18" s="24"/>
      <c r="W18" s="24">
        <f>3.49+1.19</f>
        <v>4.68</v>
      </c>
      <c r="X18" s="24"/>
      <c r="Y18" s="24">
        <v>130.7586</v>
      </c>
      <c r="Z18" s="24">
        <v>129.5686</v>
      </c>
      <c r="AA18" s="24"/>
      <c r="AB18" s="24">
        <v>1.19</v>
      </c>
      <c r="AC18" s="24"/>
      <c r="AD18" s="32">
        <v>504</v>
      </c>
    </row>
    <row r="19" spans="1:30" ht="75.75" customHeight="1">
      <c r="A19" s="42" t="s">
        <v>55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ht="14.25">
      <c r="K20" s="21"/>
    </row>
  </sheetData>
  <sheetProtection/>
  <mergeCells count="21">
    <mergeCell ref="A19:AD19"/>
    <mergeCell ref="A5:A7"/>
    <mergeCell ref="B5:B6"/>
    <mergeCell ref="C5:C6"/>
    <mergeCell ref="T5:T6"/>
    <mergeCell ref="Y5:Y6"/>
    <mergeCell ref="AD5:AD6"/>
    <mergeCell ref="D5:G5"/>
    <mergeCell ref="H5:K5"/>
    <mergeCell ref="L5:Q5"/>
    <mergeCell ref="R5:S5"/>
    <mergeCell ref="U5:X5"/>
    <mergeCell ref="Z5:AC5"/>
    <mergeCell ref="A2:AD2"/>
    <mergeCell ref="A3:AD3"/>
    <mergeCell ref="A4:C4"/>
    <mergeCell ref="F4:I4"/>
    <mergeCell ref="L4:Q4"/>
    <mergeCell ref="R4:T4"/>
    <mergeCell ref="W4:Y4"/>
    <mergeCell ref="AA4:AD4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48"/>
  <ignoredErrors>
    <ignoredError sqref="Y12" formulaRange="1"/>
    <ignoredError sqref="Y9 T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2004-01-01T01:19:48Z</cp:lastPrinted>
  <dcterms:created xsi:type="dcterms:W3CDTF">2009-06-03T00:23:15Z</dcterms:created>
  <dcterms:modified xsi:type="dcterms:W3CDTF">2020-05-20T02:18:58Z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