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690" activeTab="0"/>
  </bookViews>
  <sheets>
    <sheet name="统计表" sheetId="1" r:id="rId1"/>
  </sheets>
  <definedNames>
    <definedName name="_xlnm.Print_Area" localSheetId="0">'统计表'!$A$1:$Z$22</definedName>
    <definedName name="_xlnm.Print_Titles" localSheetId="0">'统计表'!$4:$8</definedName>
  </definedNames>
  <calcPr fullCalcOnLoad="1"/>
</workbook>
</file>

<file path=xl/sharedStrings.xml><?xml version="1.0" encoding="utf-8"?>
<sst xmlns="http://schemas.openxmlformats.org/spreadsheetml/2006/main" count="89" uniqueCount="52">
  <si>
    <t>特困人员救助供养情况统计表</t>
  </si>
  <si>
    <t>(2020年11月）</t>
  </si>
  <si>
    <t>填报单位:泉州市民政局</t>
  </si>
  <si>
    <t xml:space="preserve"> 签批人:</t>
  </si>
  <si>
    <t>审核人:</t>
  </si>
  <si>
    <t>填表人：</t>
  </si>
  <si>
    <t xml:space="preserve"> </t>
  </si>
  <si>
    <t>地区</t>
  </si>
  <si>
    <t>救助供养对象</t>
  </si>
  <si>
    <t>救助供养资金</t>
  </si>
  <si>
    <t>总数</t>
  </si>
  <si>
    <t>城市对象</t>
  </si>
  <si>
    <t>农村对象</t>
  </si>
  <si>
    <t>对象类型</t>
  </si>
  <si>
    <t>1-11月总支出</t>
  </si>
  <si>
    <t>当月支出</t>
  </si>
  <si>
    <t>当月                                                                                                                                                                  人均供养额</t>
  </si>
  <si>
    <t>分散供养</t>
  </si>
  <si>
    <t>集中供养</t>
  </si>
  <si>
    <t>女性</t>
  </si>
  <si>
    <t>老年人</t>
  </si>
  <si>
    <t>未成年人</t>
  </si>
  <si>
    <t>残疾人</t>
  </si>
  <si>
    <t>基本生活支出</t>
  </si>
  <si>
    <t>护理费用支出</t>
  </si>
  <si>
    <t>其他支出</t>
  </si>
  <si>
    <t>全自理</t>
  </si>
  <si>
    <t>半护理</t>
  </si>
  <si>
    <t>全护理</t>
  </si>
  <si>
    <t>人</t>
  </si>
  <si>
    <t>万元</t>
  </si>
  <si>
    <t>元</t>
  </si>
  <si>
    <t>序号</t>
  </si>
  <si>
    <t>泉州市</t>
  </si>
  <si>
    <t>鲤城区</t>
  </si>
  <si>
    <t>丰泽区</t>
  </si>
  <si>
    <t>78.196</t>
  </si>
  <si>
    <t>64.9692</t>
  </si>
  <si>
    <t>13.2268</t>
  </si>
  <si>
    <t>6.9550</t>
  </si>
  <si>
    <t>5.8370</t>
  </si>
  <si>
    <t>1.1180</t>
  </si>
  <si>
    <t>洛江区</t>
  </si>
  <si>
    <t>泉港区</t>
  </si>
  <si>
    <t>石狮市</t>
  </si>
  <si>
    <t>晋江市</t>
  </si>
  <si>
    <t>南安市</t>
  </si>
  <si>
    <t>惠安县</t>
  </si>
  <si>
    <t>安溪县</t>
  </si>
  <si>
    <t>永春县</t>
  </si>
  <si>
    <t>德化县</t>
  </si>
  <si>
    <t>台商投资区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</si>
</sst>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0.00_ "/>
    <numFmt numFmtId="179" formatCode="0.0000_);[Red]\(0.0000\)"/>
    <numFmt numFmtId="180" formatCode="0.0_);[Red]\(0.0\)"/>
    <numFmt numFmtId="181" formatCode="0_);[Red]\(0\)"/>
  </numFmts>
  <fonts count="28">
    <font>
      <sz val="12"/>
      <name val="宋体"/>
      <family val="0"/>
    </font>
    <font>
      <sz val="12"/>
      <color indexed="10"/>
      <name val="宋体"/>
      <family val="0"/>
    </font>
    <font>
      <b/>
      <sz val="26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9"/>
      <color theme="1"/>
      <name val="Calibri"/>
      <family val="0"/>
    </font>
    <font>
      <sz val="12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8"/>
      </right>
      <top>
        <color indexed="8"/>
      </top>
      <bottom>
        <color indexed="8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0" fillId="0" borderId="0">
      <alignment vertical="center"/>
      <protection/>
    </xf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7" fillId="3" borderId="0" applyNumberFormat="0" applyBorder="0" applyAlignment="0" applyProtection="0"/>
    <xf numFmtId="0" fontId="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9" fillId="0" borderId="3" applyNumberFormat="0" applyFill="0" applyAlignment="0" applyProtection="0"/>
    <xf numFmtId="0" fontId="7" fillId="7" borderId="0" applyNumberFormat="0" applyBorder="0" applyAlignment="0" applyProtection="0"/>
    <xf numFmtId="0" fontId="9" fillId="0" borderId="4" applyNumberFormat="0" applyFill="0" applyAlignment="0" applyProtection="0"/>
    <xf numFmtId="0" fontId="7" fillId="3" borderId="0" applyNumberFormat="0" applyBorder="0" applyAlignment="0" applyProtection="0"/>
    <xf numFmtId="0" fontId="21" fillId="2" borderId="5" applyNumberFormat="0" applyAlignment="0" applyProtection="0"/>
    <xf numFmtId="0" fontId="22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24" fillId="0" borderId="7" applyNumberFormat="0" applyFill="0" applyAlignment="0" applyProtection="0"/>
    <xf numFmtId="0" fontId="25" fillId="0" borderId="8" applyNumberFormat="0" applyFill="0" applyAlignment="0" applyProtection="0"/>
    <xf numFmtId="0" fontId="20" fillId="9" borderId="0" applyNumberFormat="0" applyBorder="0" applyAlignment="0" applyProtection="0"/>
    <xf numFmtId="0" fontId="11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60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19" borderId="0" xfId="0" applyFont="1" applyFill="1" applyAlignment="1">
      <alignment vertical="center"/>
    </xf>
    <xf numFmtId="0" fontId="0" fillId="19" borderId="0" xfId="0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 wrapText="1"/>
    </xf>
    <xf numFmtId="58" fontId="0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horizontal="right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2" xfId="0" applyNumberFormat="1" applyFont="1" applyBorder="1" applyAlignment="1">
      <alignment horizontal="center" vertical="center" wrapText="1"/>
    </xf>
    <xf numFmtId="176" fontId="4" fillId="0" borderId="1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176" fontId="4" fillId="0" borderId="14" xfId="0" applyNumberFormat="1" applyFont="1" applyBorder="1" applyAlignment="1">
      <alignment horizontal="center" vertical="center" wrapText="1"/>
    </xf>
    <xf numFmtId="176" fontId="4" fillId="0" borderId="18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7" fontId="0" fillId="0" borderId="14" xfId="0" applyNumberFormat="1" applyFont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8" fontId="0" fillId="0" borderId="14" xfId="0" applyNumberFormat="1" applyFont="1" applyFill="1" applyBorder="1" applyAlignment="1">
      <alignment horizontal="center" vertical="center" wrapText="1"/>
    </xf>
    <xf numFmtId="179" fontId="0" fillId="0" borderId="14" xfId="0" applyNumberFormat="1" applyFont="1" applyBorder="1" applyAlignment="1">
      <alignment horizontal="center" vertical="center" wrapText="1"/>
    </xf>
    <xf numFmtId="180" fontId="0" fillId="0" borderId="14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 wrapText="1"/>
    </xf>
    <xf numFmtId="178" fontId="0" fillId="0" borderId="21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7" fontId="0" fillId="0" borderId="14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81" fontId="0" fillId="0" borderId="14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1" fillId="0" borderId="0" xfId="0" applyFont="1" applyFill="1" applyAlignment="1">
      <alignment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常规 3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0"/>
  <sheetViews>
    <sheetView tabSelected="1" workbookViewId="0" topLeftCell="A1">
      <pane ySplit="9" topLeftCell="A10" activePane="bottomLeft" state="frozen"/>
      <selection pane="bottomLeft" activeCell="C26" sqref="C26"/>
    </sheetView>
  </sheetViews>
  <sheetFormatPr defaultColWidth="9.00390625" defaultRowHeight="14.25"/>
  <cols>
    <col min="1" max="1" width="10.25390625" style="5" customWidth="1"/>
    <col min="2" max="2" width="4.875" style="6" customWidth="1"/>
    <col min="3" max="5" width="5.75390625" style="6" customWidth="1"/>
    <col min="6" max="6" width="5.00390625" style="6" customWidth="1"/>
    <col min="7" max="7" width="5.25390625" style="6" customWidth="1"/>
    <col min="8" max="8" width="5.50390625" style="6" customWidth="1"/>
    <col min="9" max="9" width="6.125" style="6" customWidth="1"/>
    <col min="10" max="10" width="6.00390625" style="6" customWidth="1"/>
    <col min="11" max="11" width="5.75390625" style="6" customWidth="1"/>
    <col min="12" max="14" width="5.625" style="6" customWidth="1"/>
    <col min="15" max="15" width="6.125" style="6" customWidth="1"/>
    <col min="16" max="16" width="5.75390625" style="6" customWidth="1"/>
    <col min="17" max="17" width="5.625" style="6" customWidth="1"/>
    <col min="18" max="18" width="9.125" style="6" customWidth="1"/>
    <col min="19" max="19" width="10.25390625" style="7" customWidth="1"/>
    <col min="20" max="20" width="9.25390625" style="7" customWidth="1"/>
    <col min="21" max="21" width="10.50390625" style="7" customWidth="1"/>
    <col min="22" max="22" width="8.375" style="7" customWidth="1"/>
    <col min="23" max="23" width="9.375" style="7" customWidth="1"/>
    <col min="24" max="24" width="9.625" style="7" customWidth="1"/>
    <col min="25" max="25" width="8.25390625" style="7" customWidth="1"/>
    <col min="26" max="26" width="9.625" style="6" customWidth="1"/>
    <col min="27" max="27" width="12.625" style="0" bestFit="1" customWidth="1"/>
    <col min="28" max="30" width="10.375" style="0" bestFit="1" customWidth="1"/>
    <col min="33" max="33" width="9.375" style="0" bestFit="1" customWidth="1"/>
  </cols>
  <sheetData>
    <row r="1" spans="1:26" ht="42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7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</row>
    <row r="3" spans="1:26" ht="24.75" customHeight="1">
      <c r="A3" s="10" t="s">
        <v>2</v>
      </c>
      <c r="B3" s="10"/>
      <c r="C3" s="10"/>
      <c r="D3" s="10"/>
      <c r="E3" s="11" t="s">
        <v>3</v>
      </c>
      <c r="F3" s="11"/>
      <c r="G3" s="11"/>
      <c r="H3" s="11"/>
      <c r="I3" s="10"/>
      <c r="J3" s="11" t="s">
        <v>4</v>
      </c>
      <c r="K3" s="11"/>
      <c r="L3" s="11"/>
      <c r="M3" s="11"/>
      <c r="N3" s="10"/>
      <c r="O3" s="11" t="s">
        <v>5</v>
      </c>
      <c r="P3" s="11"/>
      <c r="Q3" s="11"/>
      <c r="R3" s="11"/>
      <c r="S3" s="11"/>
      <c r="T3" s="10"/>
      <c r="U3" s="10"/>
      <c r="V3" s="10"/>
      <c r="W3" s="32" t="s">
        <v>6</v>
      </c>
      <c r="X3" s="32"/>
      <c r="Y3" s="32"/>
      <c r="Z3" s="32"/>
    </row>
    <row r="4" spans="1:26" ht="18.75" customHeight="1">
      <c r="A4" s="12" t="s">
        <v>7</v>
      </c>
      <c r="B4" s="13" t="s">
        <v>8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33" t="s">
        <v>9</v>
      </c>
      <c r="T4" s="34"/>
      <c r="U4" s="34"/>
      <c r="V4" s="34"/>
      <c r="W4" s="34"/>
      <c r="X4" s="34"/>
      <c r="Y4" s="34"/>
      <c r="Z4" s="35"/>
    </row>
    <row r="5" spans="1:26" ht="14.25" customHeight="1">
      <c r="A5" s="15"/>
      <c r="B5" s="16" t="s">
        <v>10</v>
      </c>
      <c r="C5" s="17" t="s">
        <v>11</v>
      </c>
      <c r="D5" s="18"/>
      <c r="E5" s="18"/>
      <c r="F5" s="18"/>
      <c r="G5" s="18"/>
      <c r="H5" s="19"/>
      <c r="I5" s="17" t="s">
        <v>12</v>
      </c>
      <c r="J5" s="18"/>
      <c r="K5" s="18"/>
      <c r="L5" s="18"/>
      <c r="M5" s="18"/>
      <c r="N5" s="19"/>
      <c r="O5" s="16" t="s">
        <v>13</v>
      </c>
      <c r="P5" s="16"/>
      <c r="Q5" s="16"/>
      <c r="R5" s="16"/>
      <c r="S5" s="33" t="s">
        <v>14</v>
      </c>
      <c r="T5" s="34"/>
      <c r="U5" s="34"/>
      <c r="V5" s="35"/>
      <c r="W5" s="33" t="s">
        <v>15</v>
      </c>
      <c r="X5" s="34"/>
      <c r="Y5" s="35"/>
      <c r="Z5" s="16" t="s">
        <v>16</v>
      </c>
    </row>
    <row r="6" spans="1:26" ht="15" customHeight="1">
      <c r="A6" s="15"/>
      <c r="B6" s="16"/>
      <c r="C6" s="17" t="s">
        <v>17</v>
      </c>
      <c r="D6" s="18"/>
      <c r="E6" s="19"/>
      <c r="F6" s="17" t="s">
        <v>18</v>
      </c>
      <c r="G6" s="18"/>
      <c r="H6" s="19"/>
      <c r="I6" s="17" t="s">
        <v>17</v>
      </c>
      <c r="J6" s="18"/>
      <c r="K6" s="19"/>
      <c r="L6" s="17" t="s">
        <v>18</v>
      </c>
      <c r="M6" s="18"/>
      <c r="N6" s="19"/>
      <c r="O6" s="16" t="s">
        <v>19</v>
      </c>
      <c r="P6" s="16" t="s">
        <v>20</v>
      </c>
      <c r="Q6" s="16" t="s">
        <v>21</v>
      </c>
      <c r="R6" s="16" t="s">
        <v>22</v>
      </c>
      <c r="S6" s="36" t="s">
        <v>10</v>
      </c>
      <c r="T6" s="37" t="s">
        <v>23</v>
      </c>
      <c r="U6" s="37" t="s">
        <v>24</v>
      </c>
      <c r="V6" s="37" t="s">
        <v>25</v>
      </c>
      <c r="W6" s="36" t="s">
        <v>10</v>
      </c>
      <c r="X6" s="37" t="s">
        <v>23</v>
      </c>
      <c r="Y6" s="37" t="s">
        <v>24</v>
      </c>
      <c r="Z6" s="16"/>
    </row>
    <row r="7" spans="1:26" ht="24.75" customHeight="1">
      <c r="A7" s="15"/>
      <c r="B7" s="16"/>
      <c r="C7" s="16" t="s">
        <v>26</v>
      </c>
      <c r="D7" s="16" t="s">
        <v>27</v>
      </c>
      <c r="E7" s="16" t="s">
        <v>28</v>
      </c>
      <c r="F7" s="16" t="s">
        <v>26</v>
      </c>
      <c r="G7" s="16" t="s">
        <v>27</v>
      </c>
      <c r="H7" s="16" t="s">
        <v>28</v>
      </c>
      <c r="I7" s="16" t="s">
        <v>26</v>
      </c>
      <c r="J7" s="16" t="s">
        <v>27</v>
      </c>
      <c r="K7" s="16" t="s">
        <v>28</v>
      </c>
      <c r="L7" s="16" t="s">
        <v>26</v>
      </c>
      <c r="M7" s="16" t="s">
        <v>27</v>
      </c>
      <c r="N7" s="16" t="s">
        <v>28</v>
      </c>
      <c r="O7" s="16"/>
      <c r="P7" s="16"/>
      <c r="Q7" s="16"/>
      <c r="R7" s="16"/>
      <c r="S7" s="38"/>
      <c r="T7" s="37"/>
      <c r="U7" s="37"/>
      <c r="V7" s="37"/>
      <c r="W7" s="38"/>
      <c r="X7" s="37"/>
      <c r="Y7" s="37"/>
      <c r="Z7" s="16"/>
    </row>
    <row r="8" spans="1:27" ht="14.25" customHeight="1">
      <c r="A8" s="20"/>
      <c r="B8" s="21" t="s">
        <v>29</v>
      </c>
      <c r="C8" s="21" t="s">
        <v>29</v>
      </c>
      <c r="D8" s="21" t="s">
        <v>29</v>
      </c>
      <c r="E8" s="21" t="s">
        <v>29</v>
      </c>
      <c r="F8" s="21" t="s">
        <v>29</v>
      </c>
      <c r="G8" s="21" t="s">
        <v>29</v>
      </c>
      <c r="H8" s="21" t="s">
        <v>29</v>
      </c>
      <c r="I8" s="21" t="s">
        <v>29</v>
      </c>
      <c r="J8" s="21" t="s">
        <v>29</v>
      </c>
      <c r="K8" s="21" t="s">
        <v>29</v>
      </c>
      <c r="L8" s="21" t="s">
        <v>29</v>
      </c>
      <c r="M8" s="21" t="s">
        <v>29</v>
      </c>
      <c r="N8" s="21" t="s">
        <v>29</v>
      </c>
      <c r="O8" s="21" t="s">
        <v>29</v>
      </c>
      <c r="P8" s="21" t="s">
        <v>29</v>
      </c>
      <c r="Q8" s="21" t="s">
        <v>29</v>
      </c>
      <c r="R8" s="21" t="s">
        <v>29</v>
      </c>
      <c r="S8" s="39" t="s">
        <v>30</v>
      </c>
      <c r="T8" s="39" t="s">
        <v>30</v>
      </c>
      <c r="U8" s="39" t="s">
        <v>30</v>
      </c>
      <c r="V8" s="39" t="s">
        <v>30</v>
      </c>
      <c r="W8" s="39" t="s">
        <v>30</v>
      </c>
      <c r="X8" s="39" t="s">
        <v>30</v>
      </c>
      <c r="Y8" s="39" t="s">
        <v>30</v>
      </c>
      <c r="Z8" s="21" t="s">
        <v>31</v>
      </c>
      <c r="AA8" s="45"/>
    </row>
    <row r="9" spans="1:35" ht="14.25" customHeight="1">
      <c r="A9" s="21" t="s">
        <v>32</v>
      </c>
      <c r="B9" s="22">
        <v>1</v>
      </c>
      <c r="C9" s="22">
        <v>2</v>
      </c>
      <c r="D9" s="22">
        <v>3</v>
      </c>
      <c r="E9" s="22">
        <v>4</v>
      </c>
      <c r="F9" s="22">
        <v>5</v>
      </c>
      <c r="G9" s="22">
        <v>6</v>
      </c>
      <c r="H9" s="22">
        <v>7</v>
      </c>
      <c r="I9" s="22">
        <v>8</v>
      </c>
      <c r="J9" s="22">
        <v>9</v>
      </c>
      <c r="K9" s="22">
        <v>10</v>
      </c>
      <c r="L9" s="22">
        <v>11</v>
      </c>
      <c r="M9" s="22">
        <v>12</v>
      </c>
      <c r="N9" s="22">
        <v>13</v>
      </c>
      <c r="O9" s="22">
        <v>14</v>
      </c>
      <c r="P9" s="22">
        <v>15</v>
      </c>
      <c r="Q9" s="22">
        <v>16</v>
      </c>
      <c r="R9" s="22">
        <v>17</v>
      </c>
      <c r="S9" s="40">
        <v>18</v>
      </c>
      <c r="T9" s="22">
        <v>19</v>
      </c>
      <c r="U9" s="22">
        <v>20</v>
      </c>
      <c r="V9" s="22">
        <v>21</v>
      </c>
      <c r="W9" s="22">
        <v>22</v>
      </c>
      <c r="X9" s="22">
        <v>23</v>
      </c>
      <c r="Y9" s="22">
        <v>24</v>
      </c>
      <c r="Z9" s="22">
        <v>25</v>
      </c>
      <c r="AA9" s="46"/>
      <c r="AB9" s="47"/>
      <c r="AC9" s="48"/>
      <c r="AD9" s="48"/>
      <c r="AE9" s="48"/>
      <c r="AF9" s="48"/>
      <c r="AG9" s="48"/>
      <c r="AH9" s="48"/>
      <c r="AI9" s="48"/>
    </row>
    <row r="10" spans="1:35" ht="18.75" customHeight="1">
      <c r="A10" s="21" t="s">
        <v>33</v>
      </c>
      <c r="B10" s="23">
        <f>SUM(B11:B22)</f>
        <v>5487</v>
      </c>
      <c r="C10" s="23">
        <f>SUM(C11:C22)</f>
        <v>333</v>
      </c>
      <c r="D10" s="23">
        <f>SUM(D11:D22)</f>
        <v>32</v>
      </c>
      <c r="E10" s="23">
        <f>SUM(E11:E22)</f>
        <v>17</v>
      </c>
      <c r="F10" s="23">
        <f>SUM(F11:F22)</f>
        <v>36</v>
      </c>
      <c r="G10" s="23">
        <f aca="true" t="shared" si="0" ref="C10:Y10">SUM(G11:G22)</f>
        <v>90</v>
      </c>
      <c r="H10" s="23">
        <f t="shared" si="0"/>
        <v>290</v>
      </c>
      <c r="I10" s="23">
        <f t="shared" si="0"/>
        <v>3729</v>
      </c>
      <c r="J10" s="23">
        <f t="shared" si="0"/>
        <v>91</v>
      </c>
      <c r="K10" s="23">
        <v>201</v>
      </c>
      <c r="L10" s="23">
        <f t="shared" si="0"/>
        <v>79</v>
      </c>
      <c r="M10" s="23">
        <f t="shared" si="0"/>
        <v>197</v>
      </c>
      <c r="N10" s="23">
        <f t="shared" si="0"/>
        <v>502</v>
      </c>
      <c r="O10" s="23">
        <f t="shared" si="0"/>
        <v>684</v>
      </c>
      <c r="P10" s="23">
        <f t="shared" si="0"/>
        <v>3666</v>
      </c>
      <c r="Q10" s="23">
        <f t="shared" si="0"/>
        <v>44</v>
      </c>
      <c r="R10" s="41">
        <f t="shared" si="0"/>
        <v>2570</v>
      </c>
      <c r="S10" s="41">
        <f t="shared" si="0"/>
        <v>7704.4912</v>
      </c>
      <c r="T10" s="41">
        <f t="shared" si="0"/>
        <v>5714.9430999999995</v>
      </c>
      <c r="U10" s="41">
        <f t="shared" si="0"/>
        <v>1771.3247</v>
      </c>
      <c r="V10" s="41">
        <f t="shared" si="0"/>
        <v>218.2234</v>
      </c>
      <c r="W10" s="41">
        <f t="shared" si="0"/>
        <v>710.8454</v>
      </c>
      <c r="X10" s="41">
        <v>543.41</v>
      </c>
      <c r="Y10" s="23">
        <v>161.47</v>
      </c>
      <c r="Z10" s="49">
        <f>W10/B10*10000</f>
        <v>1295.5082923273192</v>
      </c>
      <c r="AA10" s="50"/>
      <c r="AB10" s="51"/>
      <c r="AC10" s="51"/>
      <c r="AD10" s="51"/>
      <c r="AE10" s="51"/>
      <c r="AF10" s="51"/>
      <c r="AG10" s="51"/>
      <c r="AH10" s="51"/>
      <c r="AI10" s="51"/>
    </row>
    <row r="11" spans="1:35" s="1" customFormat="1" ht="18.75" customHeight="1">
      <c r="A11" s="24" t="s">
        <v>34</v>
      </c>
      <c r="B11" s="25">
        <v>128</v>
      </c>
      <c r="C11" s="25">
        <v>63</v>
      </c>
      <c r="D11" s="25">
        <v>10</v>
      </c>
      <c r="E11" s="25">
        <v>7</v>
      </c>
      <c r="F11" s="25">
        <v>0</v>
      </c>
      <c r="G11" s="25">
        <v>21</v>
      </c>
      <c r="H11" s="25">
        <v>27</v>
      </c>
      <c r="I11" s="25"/>
      <c r="J11" s="25"/>
      <c r="K11" s="25"/>
      <c r="L11" s="25"/>
      <c r="M11" s="25"/>
      <c r="N11" s="25"/>
      <c r="O11" s="25">
        <v>18</v>
      </c>
      <c r="P11" s="25">
        <v>70</v>
      </c>
      <c r="Q11" s="25">
        <v>0</v>
      </c>
      <c r="R11" s="42">
        <v>76</v>
      </c>
      <c r="S11" s="42">
        <v>201.6305</v>
      </c>
      <c r="T11" s="42">
        <v>143.3477</v>
      </c>
      <c r="U11" s="42">
        <v>58.2828</v>
      </c>
      <c r="V11" s="42"/>
      <c r="W11" s="42">
        <v>19.197</v>
      </c>
      <c r="X11" s="42">
        <v>13.888</v>
      </c>
      <c r="Y11" s="25">
        <v>5.309</v>
      </c>
      <c r="Z11" s="52">
        <v>1499.77</v>
      </c>
      <c r="AA11" s="50"/>
      <c r="AB11" s="53"/>
      <c r="AC11" s="51"/>
      <c r="AD11" s="51"/>
      <c r="AE11" s="54"/>
      <c r="AF11" s="54"/>
      <c r="AG11" s="54">
        <f>AB11+W11</f>
        <v>19.197</v>
      </c>
      <c r="AH11" s="54">
        <f>AG11-S11</f>
        <v>-182.4335</v>
      </c>
      <c r="AI11" s="54"/>
    </row>
    <row r="12" spans="1:36" s="2" customFormat="1" ht="18.75" customHeight="1">
      <c r="A12" s="24" t="s">
        <v>35</v>
      </c>
      <c r="B12" s="23">
        <v>57</v>
      </c>
      <c r="C12" s="23">
        <v>53</v>
      </c>
      <c r="D12" s="23">
        <v>0</v>
      </c>
      <c r="E12" s="23">
        <v>0</v>
      </c>
      <c r="F12" s="23">
        <v>0</v>
      </c>
      <c r="G12" s="23">
        <v>4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6</v>
      </c>
      <c r="P12" s="23">
        <v>45</v>
      </c>
      <c r="Q12" s="23">
        <v>0</v>
      </c>
      <c r="R12" s="41">
        <v>34</v>
      </c>
      <c r="S12" s="41" t="s">
        <v>36</v>
      </c>
      <c r="T12" s="41" t="s">
        <v>37</v>
      </c>
      <c r="U12" s="41" t="s">
        <v>38</v>
      </c>
      <c r="V12" s="41">
        <v>0</v>
      </c>
      <c r="W12" s="41" t="s">
        <v>39</v>
      </c>
      <c r="X12" s="41" t="s">
        <v>40</v>
      </c>
      <c r="Y12" s="23" t="s">
        <v>41</v>
      </c>
      <c r="Z12" s="49">
        <v>1220</v>
      </c>
      <c r="AA12" s="50"/>
      <c r="AB12" s="51"/>
      <c r="AC12" s="51"/>
      <c r="AD12" s="51"/>
      <c r="AE12" s="54"/>
      <c r="AF12" s="55"/>
      <c r="AG12" s="54">
        <f aca="true" t="shared" si="1" ref="AG12:AG22">AB12+W12</f>
        <v>6.955</v>
      </c>
      <c r="AH12" s="54">
        <f aca="true" t="shared" si="2" ref="AH12:AH22">AG12-S12</f>
        <v>-71.241</v>
      </c>
      <c r="AI12" s="55"/>
      <c r="AJ12" s="59"/>
    </row>
    <row r="13" spans="1:36" s="3" customFormat="1" ht="18.75" customHeight="1">
      <c r="A13" s="26" t="s">
        <v>42</v>
      </c>
      <c r="B13" s="25">
        <v>166</v>
      </c>
      <c r="C13" s="25">
        <v>12</v>
      </c>
      <c r="D13" s="25">
        <v>1</v>
      </c>
      <c r="E13" s="25"/>
      <c r="F13" s="25">
        <v>1</v>
      </c>
      <c r="G13" s="25">
        <v>4</v>
      </c>
      <c r="H13" s="25">
        <v>10</v>
      </c>
      <c r="I13" s="25">
        <v>65</v>
      </c>
      <c r="J13" s="25">
        <v>10</v>
      </c>
      <c r="K13" s="25">
        <v>0</v>
      </c>
      <c r="L13" s="25">
        <v>17</v>
      </c>
      <c r="M13" s="25">
        <v>18</v>
      </c>
      <c r="N13" s="25">
        <v>28</v>
      </c>
      <c r="O13" s="25">
        <v>19</v>
      </c>
      <c r="P13" s="25">
        <v>131</v>
      </c>
      <c r="Q13" s="25">
        <v>0</v>
      </c>
      <c r="R13" s="42">
        <v>39</v>
      </c>
      <c r="S13" s="42">
        <v>239.0497</v>
      </c>
      <c r="T13" s="42">
        <v>177.6575</v>
      </c>
      <c r="U13" s="42">
        <v>61.3922</v>
      </c>
      <c r="V13" s="42"/>
      <c r="W13" s="42">
        <v>24.7682</v>
      </c>
      <c r="X13" s="42">
        <v>18.326</v>
      </c>
      <c r="Y13" s="25">
        <v>6.4422</v>
      </c>
      <c r="Z13" s="52">
        <v>1492.06</v>
      </c>
      <c r="AA13" s="50"/>
      <c r="AB13" s="51"/>
      <c r="AC13" s="51"/>
      <c r="AD13" s="51"/>
      <c r="AE13" s="54"/>
      <c r="AF13" s="56"/>
      <c r="AG13" s="54">
        <f t="shared" si="1"/>
        <v>24.7682</v>
      </c>
      <c r="AH13" s="54">
        <f t="shared" si="2"/>
        <v>-214.2815</v>
      </c>
      <c r="AI13" s="56"/>
      <c r="AJ13" s="4"/>
    </row>
    <row r="14" spans="1:36" s="3" customFormat="1" ht="18.75" customHeight="1">
      <c r="A14" s="24" t="s">
        <v>43</v>
      </c>
      <c r="B14" s="23">
        <v>559</v>
      </c>
      <c r="C14" s="23">
        <v>12</v>
      </c>
      <c r="D14" s="23">
        <v>0</v>
      </c>
      <c r="E14" s="23">
        <v>0</v>
      </c>
      <c r="F14" s="23">
        <v>0</v>
      </c>
      <c r="G14" s="23">
        <v>1</v>
      </c>
      <c r="H14" s="23">
        <v>16</v>
      </c>
      <c r="I14" s="23">
        <v>305</v>
      </c>
      <c r="J14" s="23">
        <v>0</v>
      </c>
      <c r="K14" s="23">
        <v>0</v>
      </c>
      <c r="L14" s="23">
        <v>2</v>
      </c>
      <c r="M14" s="23">
        <v>42</v>
      </c>
      <c r="N14" s="23">
        <v>181</v>
      </c>
      <c r="O14" s="23">
        <v>111</v>
      </c>
      <c r="P14" s="23">
        <v>271</v>
      </c>
      <c r="Q14" s="23">
        <v>8</v>
      </c>
      <c r="R14" s="41">
        <v>376</v>
      </c>
      <c r="S14" s="41">
        <v>871.5981</v>
      </c>
      <c r="T14" s="41">
        <v>618.7211</v>
      </c>
      <c r="U14" s="41">
        <v>252.877</v>
      </c>
      <c r="V14" s="41"/>
      <c r="W14" s="41">
        <v>85.2836</v>
      </c>
      <c r="X14" s="41">
        <v>61.299</v>
      </c>
      <c r="Y14" s="23">
        <v>23.9846</v>
      </c>
      <c r="Z14" s="49">
        <v>1525.6457960644</v>
      </c>
      <c r="AA14" s="50"/>
      <c r="AB14" s="51"/>
      <c r="AC14" s="51"/>
      <c r="AD14" s="51"/>
      <c r="AE14" s="54"/>
      <c r="AF14" s="56"/>
      <c r="AG14" s="54">
        <f t="shared" si="1"/>
        <v>85.2836</v>
      </c>
      <c r="AH14" s="54">
        <f t="shared" si="2"/>
        <v>-786.3145000000001</v>
      </c>
      <c r="AI14" s="56"/>
      <c r="AJ14" s="4"/>
    </row>
    <row r="15" spans="1:35" s="4" customFormat="1" ht="18.75" customHeight="1">
      <c r="A15" s="26" t="s">
        <v>44</v>
      </c>
      <c r="B15" s="25">
        <v>145</v>
      </c>
      <c r="C15" s="25">
        <v>57</v>
      </c>
      <c r="D15" s="25">
        <v>8</v>
      </c>
      <c r="E15" s="25">
        <v>6</v>
      </c>
      <c r="F15" s="25">
        <v>23</v>
      </c>
      <c r="G15" s="25">
        <v>2</v>
      </c>
      <c r="H15" s="25">
        <v>49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36</v>
      </c>
      <c r="P15" s="25">
        <v>95</v>
      </c>
      <c r="Q15" s="25">
        <v>0</v>
      </c>
      <c r="R15" s="42">
        <v>106</v>
      </c>
      <c r="S15" s="42">
        <v>231.6245</v>
      </c>
      <c r="T15" s="42">
        <v>167.5945</v>
      </c>
      <c r="U15" s="42">
        <v>64.03</v>
      </c>
      <c r="V15" s="42">
        <v>0</v>
      </c>
      <c r="W15" s="42">
        <v>23.5259</v>
      </c>
      <c r="X15" s="42">
        <v>17.1643</v>
      </c>
      <c r="Y15" s="25">
        <v>6.361600000000001</v>
      </c>
      <c r="Z15" s="52">
        <v>1622.4758620689656</v>
      </c>
      <c r="AA15" s="50"/>
      <c r="AB15" s="51"/>
      <c r="AC15" s="51"/>
      <c r="AD15" s="51"/>
      <c r="AE15" s="54"/>
      <c r="AF15" s="56"/>
      <c r="AG15" s="54">
        <f t="shared" si="1"/>
        <v>23.5259</v>
      </c>
      <c r="AH15" s="54">
        <f t="shared" si="2"/>
        <v>-208.0986</v>
      </c>
      <c r="AI15" s="56"/>
    </row>
    <row r="16" spans="1:35" s="4" customFormat="1" ht="18.75" customHeight="1">
      <c r="A16" s="24" t="s">
        <v>45</v>
      </c>
      <c r="B16" s="23">
        <v>612</v>
      </c>
      <c r="C16" s="23">
        <v>101</v>
      </c>
      <c r="D16" s="23">
        <v>10</v>
      </c>
      <c r="E16" s="23">
        <v>0</v>
      </c>
      <c r="F16" s="23">
        <v>6</v>
      </c>
      <c r="G16" s="23">
        <v>46</v>
      </c>
      <c r="H16" s="23">
        <v>18</v>
      </c>
      <c r="I16" s="23">
        <v>336</v>
      </c>
      <c r="J16" s="23">
        <v>20</v>
      </c>
      <c r="K16" s="23">
        <v>9</v>
      </c>
      <c r="L16" s="23">
        <v>8</v>
      </c>
      <c r="M16" s="23">
        <v>28</v>
      </c>
      <c r="N16" s="23">
        <v>30</v>
      </c>
      <c r="O16" s="23">
        <v>76</v>
      </c>
      <c r="P16" s="23">
        <v>458</v>
      </c>
      <c r="Q16" s="23">
        <v>4</v>
      </c>
      <c r="R16" s="41">
        <v>244</v>
      </c>
      <c r="S16" s="41">
        <v>874.8208999999999</v>
      </c>
      <c r="T16" s="41">
        <v>665.9109999999998</v>
      </c>
      <c r="U16" s="41">
        <v>208.90990000000002</v>
      </c>
      <c r="V16" s="41"/>
      <c r="W16" s="41">
        <v>86.14659999999999</v>
      </c>
      <c r="X16" s="41">
        <v>67.3064</v>
      </c>
      <c r="Y16" s="23">
        <v>18.8402</v>
      </c>
      <c r="Z16" s="49">
        <v>1407.6241830065358</v>
      </c>
      <c r="AA16" s="50"/>
      <c r="AB16" s="51"/>
      <c r="AC16" s="51"/>
      <c r="AD16" s="51"/>
      <c r="AE16" s="54"/>
      <c r="AF16" s="56"/>
      <c r="AG16" s="54">
        <f t="shared" si="1"/>
        <v>86.14659999999999</v>
      </c>
      <c r="AH16" s="54">
        <f t="shared" si="2"/>
        <v>-788.6742999999999</v>
      </c>
      <c r="AI16" s="56"/>
    </row>
    <row r="17" spans="1:35" s="1" customFormat="1" ht="18.75" customHeight="1">
      <c r="A17" s="27" t="s">
        <v>46</v>
      </c>
      <c r="B17" s="25">
        <v>1642</v>
      </c>
      <c r="C17" s="25">
        <v>11</v>
      </c>
      <c r="D17" s="25">
        <v>0</v>
      </c>
      <c r="E17" s="25">
        <v>0</v>
      </c>
      <c r="F17" s="25">
        <v>0</v>
      </c>
      <c r="G17" s="25">
        <v>4</v>
      </c>
      <c r="H17" s="25">
        <v>27</v>
      </c>
      <c r="I17" s="25">
        <v>1406</v>
      </c>
      <c r="J17" s="25">
        <v>27</v>
      </c>
      <c r="K17" s="25">
        <v>49</v>
      </c>
      <c r="L17" s="25">
        <v>16</v>
      </c>
      <c r="M17" s="25">
        <v>35</v>
      </c>
      <c r="N17" s="25">
        <v>67</v>
      </c>
      <c r="O17" s="25">
        <v>206</v>
      </c>
      <c r="P17" s="25">
        <v>1042</v>
      </c>
      <c r="Q17" s="25">
        <v>24</v>
      </c>
      <c r="R17" s="42">
        <v>878</v>
      </c>
      <c r="S17" s="42">
        <v>2452.497</v>
      </c>
      <c r="T17" s="42">
        <v>1801.6003</v>
      </c>
      <c r="U17" s="42">
        <v>457.1786</v>
      </c>
      <c r="V17" s="42">
        <v>193.7181</v>
      </c>
      <c r="W17" s="42">
        <v>207.833</v>
      </c>
      <c r="X17" s="42">
        <v>168.822</v>
      </c>
      <c r="Y17" s="25">
        <v>39.011</v>
      </c>
      <c r="Z17" s="52">
        <v>1265.73</v>
      </c>
      <c r="AA17" s="7"/>
      <c r="AB17" s="51"/>
      <c r="AC17" s="51"/>
      <c r="AD17" s="51"/>
      <c r="AE17" s="54"/>
      <c r="AF17" s="54"/>
      <c r="AG17" s="54">
        <f t="shared" si="1"/>
        <v>207.833</v>
      </c>
      <c r="AH17" s="54">
        <f t="shared" si="2"/>
        <v>-2244.6639999999998</v>
      </c>
      <c r="AI17" s="54"/>
    </row>
    <row r="18" spans="1:35" s="4" customFormat="1" ht="18.75" customHeight="1">
      <c r="A18" s="24" t="s">
        <v>47</v>
      </c>
      <c r="B18" s="23">
        <v>376</v>
      </c>
      <c r="C18" s="23">
        <v>4</v>
      </c>
      <c r="D18" s="23">
        <v>1</v>
      </c>
      <c r="E18" s="23">
        <v>3</v>
      </c>
      <c r="F18" s="23"/>
      <c r="G18" s="23"/>
      <c r="H18" s="23">
        <v>97</v>
      </c>
      <c r="I18" s="23">
        <v>202</v>
      </c>
      <c r="J18" s="23">
        <v>27</v>
      </c>
      <c r="K18" s="23">
        <v>26</v>
      </c>
      <c r="L18" s="23">
        <v>4</v>
      </c>
      <c r="M18" s="23">
        <v>2</v>
      </c>
      <c r="N18" s="23">
        <v>10</v>
      </c>
      <c r="O18" s="23">
        <v>66</v>
      </c>
      <c r="P18" s="23">
        <v>216</v>
      </c>
      <c r="Q18" s="23">
        <v>3</v>
      </c>
      <c r="R18" s="41">
        <v>254</v>
      </c>
      <c r="S18" s="41">
        <v>600.7525</v>
      </c>
      <c r="T18" s="41">
        <v>421.91769999999997</v>
      </c>
      <c r="U18" s="41">
        <v>178.8348</v>
      </c>
      <c r="V18" s="41"/>
      <c r="W18" s="41">
        <v>56.0022</v>
      </c>
      <c r="X18" s="41">
        <v>40.236</v>
      </c>
      <c r="Y18" s="23">
        <v>15.7662</v>
      </c>
      <c r="Z18" s="49">
        <v>1489.4</v>
      </c>
      <c r="AA18" s="50"/>
      <c r="AB18" s="51"/>
      <c r="AC18" s="51"/>
      <c r="AD18" s="51"/>
      <c r="AE18" s="54"/>
      <c r="AF18" s="56"/>
      <c r="AG18" s="54">
        <f t="shared" si="1"/>
        <v>56.0022</v>
      </c>
      <c r="AH18" s="54">
        <f t="shared" si="2"/>
        <v>-544.7503</v>
      </c>
      <c r="AI18" s="56"/>
    </row>
    <row r="19" spans="1:36" s="2" customFormat="1" ht="18.75" customHeight="1">
      <c r="A19" s="26" t="s">
        <v>48</v>
      </c>
      <c r="B19" s="25">
        <v>554</v>
      </c>
      <c r="C19" s="25">
        <v>8</v>
      </c>
      <c r="D19" s="25">
        <v>2</v>
      </c>
      <c r="E19" s="25">
        <v>1</v>
      </c>
      <c r="F19" s="25">
        <v>6</v>
      </c>
      <c r="G19" s="25">
        <v>8</v>
      </c>
      <c r="H19" s="25">
        <v>13</v>
      </c>
      <c r="I19" s="25">
        <v>434</v>
      </c>
      <c r="J19" s="25">
        <v>7</v>
      </c>
      <c r="K19" s="25">
        <v>6</v>
      </c>
      <c r="L19" s="25">
        <v>14</v>
      </c>
      <c r="M19" s="25">
        <v>20</v>
      </c>
      <c r="N19" s="25">
        <v>35</v>
      </c>
      <c r="O19" s="25">
        <v>59</v>
      </c>
      <c r="P19" s="25">
        <v>463</v>
      </c>
      <c r="Q19" s="25">
        <v>2</v>
      </c>
      <c r="R19" s="42">
        <v>30</v>
      </c>
      <c r="S19" s="42">
        <v>713.3597</v>
      </c>
      <c r="T19" s="42">
        <v>541.1442</v>
      </c>
      <c r="U19" s="42">
        <v>147.7102</v>
      </c>
      <c r="V19" s="42">
        <v>24.5053</v>
      </c>
      <c r="W19" s="42">
        <v>63.3411</v>
      </c>
      <c r="X19" s="42">
        <v>49.1844</v>
      </c>
      <c r="Y19" s="25">
        <v>13.0467</v>
      </c>
      <c r="Z19" s="52">
        <v>1123</v>
      </c>
      <c r="AA19" s="50"/>
      <c r="AB19" s="51"/>
      <c r="AC19" s="51"/>
      <c r="AD19" s="51"/>
      <c r="AE19" s="54"/>
      <c r="AF19" s="55"/>
      <c r="AG19" s="54">
        <f t="shared" si="1"/>
        <v>63.3411</v>
      </c>
      <c r="AH19" s="54">
        <f t="shared" si="2"/>
        <v>-650.0186</v>
      </c>
      <c r="AI19" s="55"/>
      <c r="AJ19" s="59"/>
    </row>
    <row r="20" spans="1:35" s="4" customFormat="1" ht="18.75" customHeight="1">
      <c r="A20" s="24" t="s">
        <v>49</v>
      </c>
      <c r="B20" s="22">
        <v>609</v>
      </c>
      <c r="C20" s="22">
        <v>2</v>
      </c>
      <c r="D20" s="22"/>
      <c r="E20" s="22"/>
      <c r="F20" s="22"/>
      <c r="G20" s="22"/>
      <c r="H20" s="22">
        <v>32</v>
      </c>
      <c r="I20" s="22">
        <v>449</v>
      </c>
      <c r="J20" s="22"/>
      <c r="K20" s="22"/>
      <c r="L20" s="22">
        <v>7</v>
      </c>
      <c r="M20" s="22">
        <v>25</v>
      </c>
      <c r="N20" s="22">
        <v>94</v>
      </c>
      <c r="O20" s="22">
        <v>39</v>
      </c>
      <c r="P20" s="22">
        <v>457</v>
      </c>
      <c r="Q20" s="22">
        <v>0</v>
      </c>
      <c r="R20" s="22">
        <v>259</v>
      </c>
      <c r="S20" s="43">
        <v>728.1191</v>
      </c>
      <c r="T20" s="43">
        <v>546.8836</v>
      </c>
      <c r="U20" s="43">
        <v>181.23549999999997</v>
      </c>
      <c r="V20" s="44"/>
      <c r="W20" s="43">
        <v>72.86</v>
      </c>
      <c r="X20" s="43">
        <v>54.9698</v>
      </c>
      <c r="Y20" s="43">
        <v>17.8902</v>
      </c>
      <c r="Z20" s="57">
        <v>1204</v>
      </c>
      <c r="AA20" s="50"/>
      <c r="AB20" s="51"/>
      <c r="AC20" s="51"/>
      <c r="AD20" s="51"/>
      <c r="AE20" s="54"/>
      <c r="AF20" s="56"/>
      <c r="AG20" s="54">
        <f t="shared" si="1"/>
        <v>72.86</v>
      </c>
      <c r="AH20" s="54">
        <f t="shared" si="2"/>
        <v>-655.2591</v>
      </c>
      <c r="AI20" s="56"/>
    </row>
    <row r="21" spans="1:35" s="4" customFormat="1" ht="18.75" customHeight="1">
      <c r="A21" s="26" t="s">
        <v>50</v>
      </c>
      <c r="B21" s="25">
        <v>591</v>
      </c>
      <c r="C21" s="25">
        <v>10</v>
      </c>
      <c r="D21" s="25">
        <v>0</v>
      </c>
      <c r="E21" s="25">
        <v>0</v>
      </c>
      <c r="F21" s="25">
        <v>0</v>
      </c>
      <c r="G21" s="25">
        <v>0</v>
      </c>
      <c r="H21" s="25">
        <v>1</v>
      </c>
      <c r="I21" s="25">
        <v>501</v>
      </c>
      <c r="J21" s="25">
        <v>0</v>
      </c>
      <c r="K21" s="25">
        <v>1</v>
      </c>
      <c r="L21" s="25">
        <v>10</v>
      </c>
      <c r="M21" s="25">
        <v>23</v>
      </c>
      <c r="N21" s="25">
        <v>45</v>
      </c>
      <c r="O21" s="25">
        <v>40</v>
      </c>
      <c r="P21" s="25">
        <v>383</v>
      </c>
      <c r="Q21" s="25">
        <v>3</v>
      </c>
      <c r="R21" s="42">
        <v>245</v>
      </c>
      <c r="S21" s="42">
        <v>725.1977</v>
      </c>
      <c r="T21" s="42">
        <v>581.0226</v>
      </c>
      <c r="U21" s="42">
        <v>144.1751</v>
      </c>
      <c r="V21" s="42">
        <v>0</v>
      </c>
      <c r="W21" s="42">
        <v>64.9484</v>
      </c>
      <c r="X21" s="42">
        <v>52.0889</v>
      </c>
      <c r="Y21" s="25">
        <v>12.8595</v>
      </c>
      <c r="Z21" s="52">
        <v>1099</v>
      </c>
      <c r="AA21" s="50"/>
      <c r="AB21" s="51"/>
      <c r="AC21" s="51"/>
      <c r="AD21" s="51"/>
      <c r="AE21" s="54"/>
      <c r="AF21" s="56"/>
      <c r="AG21" s="54">
        <f t="shared" si="1"/>
        <v>64.9484</v>
      </c>
      <c r="AH21" s="54">
        <f t="shared" si="2"/>
        <v>-660.2493000000001</v>
      </c>
      <c r="AI21" s="56"/>
    </row>
    <row r="22" spans="1:35" s="4" customFormat="1" ht="21" customHeight="1">
      <c r="A22" s="24" t="s">
        <v>51</v>
      </c>
      <c r="B22" s="23">
        <v>48</v>
      </c>
      <c r="C22" s="23"/>
      <c r="D22" s="23"/>
      <c r="E22" s="23"/>
      <c r="F22" s="23"/>
      <c r="G22" s="23"/>
      <c r="H22" s="23"/>
      <c r="I22" s="23">
        <v>31</v>
      </c>
      <c r="J22" s="23"/>
      <c r="K22" s="23"/>
      <c r="L22" s="23">
        <v>1</v>
      </c>
      <c r="M22" s="23">
        <v>4</v>
      </c>
      <c r="N22" s="23">
        <v>12</v>
      </c>
      <c r="O22" s="23">
        <v>8</v>
      </c>
      <c r="P22" s="23">
        <v>35</v>
      </c>
      <c r="Q22" s="23"/>
      <c r="R22" s="41">
        <v>29</v>
      </c>
      <c r="S22" s="41">
        <v>65.8415</v>
      </c>
      <c r="T22" s="41">
        <v>49.142900000000004</v>
      </c>
      <c r="U22" s="41">
        <v>16.6986</v>
      </c>
      <c r="V22" s="41"/>
      <c r="W22" s="41">
        <v>6.9394</v>
      </c>
      <c r="X22" s="41">
        <v>5.188</v>
      </c>
      <c r="Y22" s="23">
        <v>1.7514</v>
      </c>
      <c r="Z22" s="49">
        <v>1445</v>
      </c>
      <c r="AA22" s="50"/>
      <c r="AB22" s="51"/>
      <c r="AC22" s="51"/>
      <c r="AD22" s="51"/>
      <c r="AE22" s="54"/>
      <c r="AF22" s="56"/>
      <c r="AG22" s="54">
        <f t="shared" si="1"/>
        <v>6.9394</v>
      </c>
      <c r="AH22" s="54">
        <f t="shared" si="2"/>
        <v>-58.9021</v>
      </c>
      <c r="AI22" s="56"/>
    </row>
    <row r="23" spans="1:35" ht="32.25" customHeight="1">
      <c r="A23" s="6"/>
      <c r="S23" s="6"/>
      <c r="T23" s="6"/>
      <c r="U23" s="6"/>
      <c r="V23" s="6"/>
      <c r="W23" s="6"/>
      <c r="X23" s="6"/>
      <c r="Y23" s="6"/>
      <c r="AA23" s="58"/>
      <c r="AB23" s="48"/>
      <c r="AC23" s="48"/>
      <c r="AD23" s="48"/>
      <c r="AE23" s="48"/>
      <c r="AF23" s="48"/>
      <c r="AG23" s="48"/>
      <c r="AH23" s="48"/>
      <c r="AI23" s="48"/>
    </row>
    <row r="24" ht="14.25">
      <c r="G24" s="28"/>
    </row>
    <row r="25" spans="1:26" ht="14.25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Z25" s="7"/>
    </row>
    <row r="26" spans="1:26" ht="14.25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Z26" s="7"/>
    </row>
    <row r="27" spans="14:22" ht="14.25">
      <c r="N27" s="30"/>
      <c r="O27" s="31"/>
      <c r="S27" s="6"/>
      <c r="T27" s="6"/>
      <c r="U27" s="6"/>
      <c r="V27" s="6"/>
    </row>
    <row r="28" spans="14:22" ht="14.25">
      <c r="N28" s="30"/>
      <c r="O28" s="31"/>
      <c r="S28" s="6"/>
      <c r="T28" s="6"/>
      <c r="U28" s="6"/>
      <c r="V28" s="6"/>
    </row>
    <row r="29" spans="14:22" ht="14.25">
      <c r="N29" s="30"/>
      <c r="O29" s="31"/>
      <c r="S29" s="6"/>
      <c r="T29" s="6"/>
      <c r="U29" s="6"/>
      <c r="V29" s="6"/>
    </row>
    <row r="30" spans="14:22" ht="14.25">
      <c r="N30" s="30"/>
      <c r="O30" s="31"/>
      <c r="S30" s="6"/>
      <c r="T30" s="6"/>
      <c r="U30" s="6"/>
      <c r="V30" s="6"/>
    </row>
    <row r="31" spans="14:22" ht="14.25">
      <c r="N31" s="30"/>
      <c r="O31" s="31"/>
      <c r="S31" s="6"/>
      <c r="T31" s="6"/>
      <c r="U31" s="6"/>
      <c r="V31" s="6"/>
    </row>
    <row r="32" spans="3:22" ht="14.25">
      <c r="C32" s="29"/>
      <c r="F32" s="29"/>
      <c r="N32" s="30"/>
      <c r="O32" s="31"/>
      <c r="S32" s="6"/>
      <c r="T32" s="6"/>
      <c r="U32" s="6"/>
      <c r="V32" s="6"/>
    </row>
    <row r="33" spans="14:22" ht="14.25">
      <c r="N33" s="30"/>
      <c r="O33" s="31"/>
      <c r="S33" s="6"/>
      <c r="T33" s="6"/>
      <c r="U33" s="6"/>
      <c r="V33" s="6"/>
    </row>
    <row r="34" spans="14:22" ht="14.25">
      <c r="N34" s="30"/>
      <c r="O34" s="31"/>
      <c r="S34" s="6"/>
      <c r="T34" s="6"/>
      <c r="U34" s="6"/>
      <c r="V34" s="6"/>
    </row>
    <row r="35" spans="14:22" ht="14.25">
      <c r="N35" s="30"/>
      <c r="O35" s="31"/>
      <c r="S35" s="6"/>
      <c r="T35" s="6"/>
      <c r="U35" s="6"/>
      <c r="V35" s="6"/>
    </row>
    <row r="36" spans="14:22" ht="14.25">
      <c r="N36" s="30"/>
      <c r="O36" s="31"/>
      <c r="S36" s="6"/>
      <c r="T36" s="6"/>
      <c r="U36" s="6"/>
      <c r="V36" s="6"/>
    </row>
    <row r="37" spans="14:22" ht="14.25">
      <c r="N37" s="30"/>
      <c r="O37" s="31"/>
      <c r="S37" s="6"/>
      <c r="T37" s="6"/>
      <c r="U37" s="6"/>
      <c r="V37" s="6"/>
    </row>
    <row r="38" spans="14:22" ht="14.25">
      <c r="N38" s="31"/>
      <c r="O38" s="31"/>
      <c r="S38" s="6"/>
      <c r="T38" s="6"/>
      <c r="U38" s="6"/>
      <c r="V38" s="6"/>
    </row>
    <row r="39" spans="19:22" ht="14.25">
      <c r="S39" s="6"/>
      <c r="T39" s="6"/>
      <c r="U39" s="6"/>
      <c r="V39" s="6"/>
    </row>
    <row r="40" spans="19:22" ht="14.25">
      <c r="S40" s="6"/>
      <c r="T40" s="6"/>
      <c r="U40" s="6"/>
      <c r="V40" s="6"/>
    </row>
  </sheetData>
  <sheetProtection/>
  <mergeCells count="31">
    <mergeCell ref="A1:Z1"/>
    <mergeCell ref="A2:Z2"/>
    <mergeCell ref="E3:H3"/>
    <mergeCell ref="J3:M3"/>
    <mergeCell ref="O3:S3"/>
    <mergeCell ref="W3:Z3"/>
    <mergeCell ref="B4:R4"/>
    <mergeCell ref="S4:Z4"/>
    <mergeCell ref="C5:H5"/>
    <mergeCell ref="I5:N5"/>
    <mergeCell ref="O5:R5"/>
    <mergeCell ref="S5:V5"/>
    <mergeCell ref="W5:Y5"/>
    <mergeCell ref="C6:E6"/>
    <mergeCell ref="F6:H6"/>
    <mergeCell ref="I6:K6"/>
    <mergeCell ref="L6:N6"/>
    <mergeCell ref="A4:A8"/>
    <mergeCell ref="B5:B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5:Z7"/>
  </mergeCells>
  <printOptions horizontalCentered="1" verticalCentered="1"/>
  <pageMargins left="0.38958333333333334" right="0.38958333333333334" top="0.7909722222222222" bottom="0.7909722222222222" header="0.5118055555555555" footer="0.5118055555555555"/>
  <pageSetup fitToHeight="1" fitToWidth="1" horizontalDpi="600" verticalDpi="600" orientation="landscape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Administrator</cp:lastModifiedBy>
  <cp:lastPrinted>2019-06-12T09:14:54Z</cp:lastPrinted>
  <dcterms:created xsi:type="dcterms:W3CDTF">2009-06-03T00:23:15Z</dcterms:created>
  <dcterms:modified xsi:type="dcterms:W3CDTF">2020-12-15T01:32:31Z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2052-11.1.0.10228</vt:lpwstr>
  </property>
  <property fmtid="{D5CDD505-2E9C-101B-9397-08002B2CF9AE}" pid="4" name="KSORubyTemplate">
    <vt:lpwstr>11</vt:lpwstr>
  </property>
</Properties>
</file>