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<sst xmlns="http://schemas.openxmlformats.org/spreadsheetml/2006/main" count="84" uniqueCount="56">
  <si>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</si>
  <si>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</si>
  <si>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( 2021年12月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</si>
  <si>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</si>
  <si>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</si>
  <si>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</si>
  <si>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</si>
  <si>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</si>
  <si>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</si>
  <si>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填表日期:2022年1月7日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</si>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</sst>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仿宋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55" zoomScaleNormal="55" workbookViewId="0" topLeftCell="A1">
      <pane ySplit="8" topLeftCell="A9" activePane="bottomLeft" state="frozen"/>
      <selection pane="bottomLeft" activeCell="Y14" sqref="Y14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2"/>
      <c r="U1" s="42"/>
      <c r="V1" s="42"/>
      <c r="W1" s="42"/>
      <c r="X1" s="42"/>
      <c r="Y1" s="42"/>
      <c r="Z1" s="42"/>
      <c r="AA1" s="42"/>
      <c r="AB1" s="42"/>
      <c r="AC1" s="42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58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7" t="s">
        <v>6</v>
      </c>
      <c r="M4" s="37"/>
      <c r="N4" s="37"/>
      <c r="O4" s="37"/>
      <c r="P4" s="37"/>
      <c r="Q4" s="37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59" t="s">
        <v>9</v>
      </c>
      <c r="AB4" s="59"/>
      <c r="AC4" s="59"/>
      <c r="AD4" s="59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3" t="s">
        <v>17</v>
      </c>
      <c r="U5" s="44"/>
      <c r="V5" s="45"/>
      <c r="W5" s="45"/>
      <c r="X5" s="46"/>
      <c r="Y5" s="43" t="s">
        <v>18</v>
      </c>
      <c r="Z5" s="44"/>
      <c r="AA5" s="45"/>
      <c r="AB5" s="45"/>
      <c r="AC5" s="46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47"/>
      <c r="U6" s="48" t="s">
        <v>36</v>
      </c>
      <c r="V6" s="48" t="s">
        <v>37</v>
      </c>
      <c r="W6" s="48" t="s">
        <v>38</v>
      </c>
      <c r="X6" s="44" t="s">
        <v>39</v>
      </c>
      <c r="Y6" s="47"/>
      <c r="Z6" s="48" t="s">
        <v>36</v>
      </c>
      <c r="AA6" s="48" t="s">
        <v>37</v>
      </c>
      <c r="AB6" s="48" t="s">
        <v>38</v>
      </c>
      <c r="AC6" s="44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7" t="s">
        <v>42</v>
      </c>
      <c r="U7" s="48" t="s">
        <v>42</v>
      </c>
      <c r="V7" s="48" t="s">
        <v>42</v>
      </c>
      <c r="W7" s="48" t="s">
        <v>42</v>
      </c>
      <c r="X7" s="48" t="s">
        <v>42</v>
      </c>
      <c r="Y7" s="47" t="s">
        <v>42</v>
      </c>
      <c r="Z7" s="48" t="s">
        <v>42</v>
      </c>
      <c r="AA7" s="48" t="s">
        <v>42</v>
      </c>
      <c r="AB7" s="48" t="s">
        <v>42</v>
      </c>
      <c r="AC7" s="48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1226</v>
      </c>
      <c r="C9" s="23">
        <v>1854</v>
      </c>
      <c r="D9" s="23">
        <v>772</v>
      </c>
      <c r="E9" s="23">
        <v>433</v>
      </c>
      <c r="F9" s="23">
        <v>217</v>
      </c>
      <c r="G9" s="23">
        <v>240</v>
      </c>
      <c r="H9" s="23">
        <v>313</v>
      </c>
      <c r="I9" s="23">
        <v>499</v>
      </c>
      <c r="J9" s="23">
        <v>292</v>
      </c>
      <c r="K9" s="23">
        <v>750</v>
      </c>
      <c r="L9" s="38">
        <v>280</v>
      </c>
      <c r="M9" s="23">
        <v>556</v>
      </c>
      <c r="N9" s="23">
        <v>0</v>
      </c>
      <c r="O9" s="23">
        <v>12</v>
      </c>
      <c r="P9" s="23">
        <v>86</v>
      </c>
      <c r="Q9" s="49">
        <f>C9-L9-M9-N9-O9-P9</f>
        <v>920</v>
      </c>
      <c r="R9" s="49">
        <v>17</v>
      </c>
      <c r="S9" s="49">
        <v>5</v>
      </c>
      <c r="T9" s="50">
        <v>1188.5875</v>
      </c>
      <c r="U9" s="50">
        <v>1144.3575</v>
      </c>
      <c r="V9" s="50">
        <v>35.72</v>
      </c>
      <c r="W9" s="50">
        <v>8.51</v>
      </c>
      <c r="X9" s="50">
        <v>0</v>
      </c>
      <c r="Y9" s="50">
        <v>99.8127</v>
      </c>
      <c r="Z9" s="50">
        <v>99.0727</v>
      </c>
      <c r="AA9" s="50">
        <v>0</v>
      </c>
      <c r="AB9" s="50">
        <v>0.74</v>
      </c>
      <c r="AC9" s="50">
        <v>0</v>
      </c>
      <c r="AD9" s="60">
        <f aca="true" t="shared" si="0" ref="AD9:AD18">Z9/C9*10000</f>
        <v>534.3727076591155</v>
      </c>
      <c r="AE9"/>
    </row>
    <row r="10" spans="1:30" ht="39" customHeight="1">
      <c r="A10" s="22" t="s">
        <v>46</v>
      </c>
      <c r="B10" s="24">
        <v>5971</v>
      </c>
      <c r="C10" s="24">
        <v>7276</v>
      </c>
      <c r="D10" s="24">
        <v>3632</v>
      </c>
      <c r="E10" s="24">
        <v>2490</v>
      </c>
      <c r="F10" s="24">
        <v>680</v>
      </c>
      <c r="G10" s="24">
        <v>2819</v>
      </c>
      <c r="H10" s="24">
        <v>997</v>
      </c>
      <c r="I10" s="24">
        <v>1773</v>
      </c>
      <c r="J10" s="24">
        <v>1654</v>
      </c>
      <c r="K10" s="24">
        <v>2852</v>
      </c>
      <c r="L10" s="24">
        <v>2285</v>
      </c>
      <c r="M10" s="24">
        <v>2680</v>
      </c>
      <c r="N10" s="24">
        <v>20</v>
      </c>
      <c r="O10" s="24">
        <v>237</v>
      </c>
      <c r="P10" s="24">
        <v>1162</v>
      </c>
      <c r="Q10" s="24">
        <v>1310</v>
      </c>
      <c r="R10" s="24">
        <v>23</v>
      </c>
      <c r="S10" s="24">
        <v>24</v>
      </c>
      <c r="T10" s="50">
        <v>4392.1107</v>
      </c>
      <c r="U10" s="50">
        <v>4378.5927</v>
      </c>
      <c r="V10" s="50">
        <v>0</v>
      </c>
      <c r="W10" s="51">
        <v>13.518</v>
      </c>
      <c r="X10" s="50">
        <v>0</v>
      </c>
      <c r="Y10" s="51">
        <v>368.723</v>
      </c>
      <c r="Z10" s="51">
        <v>367.603</v>
      </c>
      <c r="AA10" s="50">
        <v>0</v>
      </c>
      <c r="AB10" s="51">
        <v>1.12</v>
      </c>
      <c r="AC10" s="50">
        <v>0</v>
      </c>
      <c r="AD10" s="60">
        <f t="shared" si="0"/>
        <v>505.22677295217153</v>
      </c>
    </row>
    <row r="11" spans="1:31" s="3" customFormat="1" ht="39.75" customHeight="1">
      <c r="A11" s="22" t="s">
        <v>47</v>
      </c>
      <c r="B11" s="25">
        <v>4021</v>
      </c>
      <c r="C11" s="25">
        <v>7504</v>
      </c>
      <c r="D11" s="25">
        <v>3298</v>
      </c>
      <c r="E11" s="25">
        <v>1376</v>
      </c>
      <c r="F11" s="25">
        <v>1441</v>
      </c>
      <c r="G11" s="25">
        <v>2461</v>
      </c>
      <c r="H11" s="25">
        <v>911</v>
      </c>
      <c r="I11" s="25">
        <v>1387</v>
      </c>
      <c r="J11" s="25">
        <v>1256</v>
      </c>
      <c r="K11" s="25">
        <v>3950</v>
      </c>
      <c r="L11" s="25">
        <v>1740</v>
      </c>
      <c r="M11" s="25">
        <v>4376</v>
      </c>
      <c r="N11" s="24">
        <v>1088</v>
      </c>
      <c r="O11" s="25">
        <v>2</v>
      </c>
      <c r="P11" s="25">
        <v>1349</v>
      </c>
      <c r="Q11" s="52">
        <v>37</v>
      </c>
      <c r="R11" s="52">
        <v>231</v>
      </c>
      <c r="S11" s="52">
        <v>13</v>
      </c>
      <c r="T11" s="50">
        <v>5106.4114</v>
      </c>
      <c r="U11" s="50">
        <v>4847.4354</v>
      </c>
      <c r="V11" s="50">
        <v>142.14</v>
      </c>
      <c r="W11" s="50">
        <v>23.38</v>
      </c>
      <c r="X11" s="50">
        <v>93.456</v>
      </c>
      <c r="Y11" s="50">
        <v>433.1832</v>
      </c>
      <c r="Z11" s="50">
        <v>423.1912</v>
      </c>
      <c r="AA11" s="50">
        <v>0</v>
      </c>
      <c r="AB11" s="50">
        <v>1.95</v>
      </c>
      <c r="AC11" s="50">
        <v>8.042</v>
      </c>
      <c r="AD11" s="60">
        <f t="shared" si="0"/>
        <v>563.954157782516</v>
      </c>
      <c r="AE11" s="61"/>
    </row>
    <row r="12" spans="1:31" s="3" customFormat="1" ht="40.5" customHeight="1">
      <c r="A12" s="22" t="s">
        <v>48</v>
      </c>
      <c r="B12" s="23">
        <v>9184</v>
      </c>
      <c r="C12" s="23">
        <v>17398</v>
      </c>
      <c r="D12" s="23">
        <v>7844</v>
      </c>
      <c r="E12" s="23">
        <v>3990</v>
      </c>
      <c r="F12" s="23">
        <v>2998</v>
      </c>
      <c r="G12" s="23">
        <v>6470</v>
      </c>
      <c r="H12" s="23">
        <v>2415</v>
      </c>
      <c r="I12" s="23">
        <v>4580</v>
      </c>
      <c r="J12" s="23">
        <v>2789</v>
      </c>
      <c r="K12" s="23">
        <v>7614</v>
      </c>
      <c r="L12" s="23">
        <v>3300</v>
      </c>
      <c r="M12" s="23">
        <v>6669</v>
      </c>
      <c r="N12" s="23">
        <v>1983</v>
      </c>
      <c r="O12" s="23">
        <v>168</v>
      </c>
      <c r="P12" s="23">
        <v>4583</v>
      </c>
      <c r="Q12" s="23">
        <v>844</v>
      </c>
      <c r="R12" s="23">
        <v>179</v>
      </c>
      <c r="S12" s="23">
        <v>56</v>
      </c>
      <c r="T12" s="53">
        <v>8876.966132</v>
      </c>
      <c r="U12" s="53">
        <v>8379.6528</v>
      </c>
      <c r="V12" s="53">
        <v>331.86</v>
      </c>
      <c r="W12" s="53">
        <v>66.25</v>
      </c>
      <c r="X12" s="53">
        <v>99.20333200000002</v>
      </c>
      <c r="Y12" s="53">
        <v>754.0102279999999</v>
      </c>
      <c r="Z12" s="53">
        <v>727.8597</v>
      </c>
      <c r="AA12" s="53">
        <v>0</v>
      </c>
      <c r="AB12" s="53">
        <v>5.56</v>
      </c>
      <c r="AC12" s="53">
        <v>20.590528</v>
      </c>
      <c r="AD12" s="60">
        <f t="shared" si="0"/>
        <v>418.3582595700655</v>
      </c>
      <c r="AE12" s="5"/>
    </row>
    <row r="13" spans="1:31" s="4" customFormat="1" ht="40.5" customHeight="1">
      <c r="A13" s="22" t="s">
        <v>49</v>
      </c>
      <c r="B13" s="26">
        <v>4074</v>
      </c>
      <c r="C13" s="23">
        <v>7516</v>
      </c>
      <c r="D13" s="23">
        <v>3438</v>
      </c>
      <c r="E13" s="23">
        <v>1519</v>
      </c>
      <c r="F13" s="23">
        <v>1191</v>
      </c>
      <c r="G13" s="23">
        <v>3050</v>
      </c>
      <c r="H13" s="23">
        <v>673</v>
      </c>
      <c r="I13" s="23">
        <v>2052</v>
      </c>
      <c r="J13" s="23">
        <v>2081</v>
      </c>
      <c r="K13" s="23">
        <v>2710</v>
      </c>
      <c r="L13" s="23">
        <v>1999</v>
      </c>
      <c r="M13" s="23">
        <v>3050</v>
      </c>
      <c r="N13" s="23">
        <v>1192</v>
      </c>
      <c r="O13" s="23">
        <v>25</v>
      </c>
      <c r="P13" s="23">
        <v>1052</v>
      </c>
      <c r="Q13" s="49">
        <v>234</v>
      </c>
      <c r="R13" s="49">
        <v>63</v>
      </c>
      <c r="S13" s="49">
        <v>19</v>
      </c>
      <c r="T13" s="53">
        <v>4290.4385999999995</v>
      </c>
      <c r="U13" s="53">
        <v>4117.6686</v>
      </c>
      <c r="V13" s="53">
        <v>142.58</v>
      </c>
      <c r="W13" s="53">
        <v>30.19</v>
      </c>
      <c r="X13" s="53">
        <v>0</v>
      </c>
      <c r="Y13" s="53">
        <v>359.9056</v>
      </c>
      <c r="Z13" s="53">
        <v>357.4256</v>
      </c>
      <c r="AA13" s="53">
        <v>0</v>
      </c>
      <c r="AB13" s="53">
        <v>2.48</v>
      </c>
      <c r="AC13" s="53">
        <v>0</v>
      </c>
      <c r="AD13" s="60">
        <f t="shared" si="0"/>
        <v>475.5529536987759</v>
      </c>
      <c r="AE13" s="3"/>
    </row>
    <row r="14" spans="1:31" s="3" customFormat="1" ht="40.5" customHeight="1">
      <c r="A14" s="22" t="s">
        <v>50</v>
      </c>
      <c r="B14" s="27">
        <v>8975</v>
      </c>
      <c r="C14" s="27">
        <v>14915</v>
      </c>
      <c r="D14" s="23">
        <v>5934</v>
      </c>
      <c r="E14" s="23">
        <v>1880</v>
      </c>
      <c r="F14" s="23">
        <v>843</v>
      </c>
      <c r="G14" s="23">
        <v>6258</v>
      </c>
      <c r="H14" s="23">
        <v>1595</v>
      </c>
      <c r="I14" s="23">
        <v>5600</v>
      </c>
      <c r="J14" s="23">
        <v>895</v>
      </c>
      <c r="K14" s="23">
        <v>6825</v>
      </c>
      <c r="L14" s="23">
        <v>4887</v>
      </c>
      <c r="M14" s="23">
        <v>6258</v>
      </c>
      <c r="N14" s="23">
        <v>68</v>
      </c>
      <c r="O14" s="23">
        <v>280</v>
      </c>
      <c r="P14" s="23">
        <v>1862</v>
      </c>
      <c r="Q14" s="49">
        <v>1560</v>
      </c>
      <c r="R14" s="49">
        <v>48</v>
      </c>
      <c r="S14" s="49">
        <v>26</v>
      </c>
      <c r="T14" s="53">
        <v>7899.962</v>
      </c>
      <c r="U14" s="53">
        <v>7846.872</v>
      </c>
      <c r="V14" s="53">
        <v>0</v>
      </c>
      <c r="W14" s="53">
        <v>53.09</v>
      </c>
      <c r="X14" s="53">
        <v>0</v>
      </c>
      <c r="Y14" s="53">
        <v>677.345</v>
      </c>
      <c r="Z14" s="53">
        <v>672.855</v>
      </c>
      <c r="AA14" s="53">
        <v>0</v>
      </c>
      <c r="AB14" s="53">
        <v>4.49</v>
      </c>
      <c r="AC14" s="53">
        <v>0</v>
      </c>
      <c r="AD14" s="60">
        <f t="shared" si="0"/>
        <v>451.12638283607106</v>
      </c>
      <c r="AE14" s="5"/>
    </row>
    <row r="15" spans="1:30" s="5" customFormat="1" ht="40.5" customHeight="1">
      <c r="A15" s="22" t="s">
        <v>51</v>
      </c>
      <c r="B15" s="28">
        <v>4377</v>
      </c>
      <c r="C15" s="28">
        <v>7465</v>
      </c>
      <c r="D15" s="29">
        <v>3064</v>
      </c>
      <c r="E15" s="29">
        <v>1972</v>
      </c>
      <c r="F15" s="29">
        <v>1294</v>
      </c>
      <c r="G15" s="28">
        <v>3082</v>
      </c>
      <c r="H15" s="29">
        <v>597</v>
      </c>
      <c r="I15" s="29">
        <v>1361</v>
      </c>
      <c r="J15" s="29">
        <v>2290</v>
      </c>
      <c r="K15" s="29">
        <v>3217</v>
      </c>
      <c r="L15" s="28">
        <v>913</v>
      </c>
      <c r="M15" s="28">
        <v>3095</v>
      </c>
      <c r="N15" s="28">
        <v>191</v>
      </c>
      <c r="O15" s="28">
        <v>9</v>
      </c>
      <c r="P15" s="28">
        <v>5444</v>
      </c>
      <c r="Q15" s="28">
        <v>508</v>
      </c>
      <c r="R15" s="28">
        <v>61</v>
      </c>
      <c r="S15" s="28">
        <v>18</v>
      </c>
      <c r="T15" s="54">
        <v>3916.067692</v>
      </c>
      <c r="U15" s="54">
        <v>3856.0825</v>
      </c>
      <c r="V15" s="54">
        <v>0</v>
      </c>
      <c r="W15" s="54">
        <v>31.39</v>
      </c>
      <c r="X15" s="54">
        <v>28.595192</v>
      </c>
      <c r="Y15" s="54">
        <v>336.1262</v>
      </c>
      <c r="Z15" s="54">
        <v>333.4362</v>
      </c>
      <c r="AA15" s="54">
        <v>0</v>
      </c>
      <c r="AB15" s="54">
        <v>2.69</v>
      </c>
      <c r="AC15" s="54">
        <v>0</v>
      </c>
      <c r="AD15" s="60">
        <f t="shared" si="0"/>
        <v>446.66604152712654</v>
      </c>
    </row>
    <row r="16" spans="1:30" ht="34.5" customHeight="1">
      <c r="A16" s="22" t="s">
        <v>52</v>
      </c>
      <c r="B16" s="30">
        <v>2780</v>
      </c>
      <c r="C16" s="30">
        <v>4436</v>
      </c>
      <c r="D16" s="30">
        <v>1964</v>
      </c>
      <c r="E16" s="30">
        <v>1134</v>
      </c>
      <c r="F16" s="30">
        <v>808</v>
      </c>
      <c r="G16" s="30">
        <v>1684</v>
      </c>
      <c r="H16" s="30">
        <v>829</v>
      </c>
      <c r="I16" s="30">
        <v>876</v>
      </c>
      <c r="J16" s="30">
        <v>1098</v>
      </c>
      <c r="K16" s="30">
        <v>1633</v>
      </c>
      <c r="L16" s="30">
        <v>873</v>
      </c>
      <c r="M16" s="30">
        <v>1738</v>
      </c>
      <c r="N16" s="30">
        <v>486</v>
      </c>
      <c r="O16" s="30">
        <v>33</v>
      </c>
      <c r="P16" s="30">
        <v>1237</v>
      </c>
      <c r="Q16" s="30">
        <v>398</v>
      </c>
      <c r="R16" s="30">
        <v>16</v>
      </c>
      <c r="S16" s="30">
        <v>15</v>
      </c>
      <c r="T16" s="55">
        <v>2506.6999</v>
      </c>
      <c r="U16" s="55">
        <v>2487.0299</v>
      </c>
      <c r="V16" s="56">
        <v>0</v>
      </c>
      <c r="W16" s="55">
        <v>19.67</v>
      </c>
      <c r="X16" s="55">
        <v>0</v>
      </c>
      <c r="Y16" s="55">
        <v>210.8623</v>
      </c>
      <c r="Z16" s="55">
        <v>209.0823</v>
      </c>
      <c r="AA16" s="55">
        <v>0</v>
      </c>
      <c r="AB16" s="55">
        <v>1.78</v>
      </c>
      <c r="AC16" s="55">
        <v>0</v>
      </c>
      <c r="AD16" s="60">
        <f t="shared" si="0"/>
        <v>471.33070333633907</v>
      </c>
    </row>
    <row r="17" spans="1:30" ht="40.5" customHeight="1">
      <c r="A17" s="31" t="s">
        <v>53</v>
      </c>
      <c r="B17" s="24">
        <v>1647</v>
      </c>
      <c r="C17" s="23">
        <f>H17+I17+J17+K17</f>
        <v>2860</v>
      </c>
      <c r="D17" s="24">
        <v>1321</v>
      </c>
      <c r="E17" s="24">
        <v>726</v>
      </c>
      <c r="F17" s="24">
        <v>444</v>
      </c>
      <c r="G17" s="24">
        <v>1355</v>
      </c>
      <c r="H17" s="24">
        <v>197</v>
      </c>
      <c r="I17" s="24">
        <v>558</v>
      </c>
      <c r="J17" s="24">
        <v>501</v>
      </c>
      <c r="K17" s="24">
        <v>1604</v>
      </c>
      <c r="L17" s="24">
        <v>332</v>
      </c>
      <c r="M17" s="24">
        <v>1355</v>
      </c>
      <c r="N17" s="24">
        <v>69</v>
      </c>
      <c r="O17" s="24">
        <v>87</v>
      </c>
      <c r="P17" s="24">
        <v>907</v>
      </c>
      <c r="Q17" s="24">
        <v>110</v>
      </c>
      <c r="R17" s="23">
        <v>21</v>
      </c>
      <c r="S17" s="23">
        <v>8</v>
      </c>
      <c r="T17" s="50">
        <f>U17+W17</f>
        <v>1978.984</v>
      </c>
      <c r="U17" s="50">
        <f>160.9396+160.8721+160.4992+160.4589+160.604+158.5712+161.5379+165.0923+167.4285+169.234+170.6676+171.3487</f>
        <v>1967.254</v>
      </c>
      <c r="V17" s="56">
        <v>0</v>
      </c>
      <c r="W17" s="50">
        <f>1.06+1.01+0.98+0.96+0.97+0.97+0.96+0.95+0.96+0.96+0.98+0.97</f>
        <v>11.730000000000002</v>
      </c>
      <c r="X17" s="56">
        <v>0</v>
      </c>
      <c r="Y17" s="50">
        <f>Z17+AB17</f>
        <v>172.3187</v>
      </c>
      <c r="Z17" s="62">
        <v>171.3487</v>
      </c>
      <c r="AA17" s="56">
        <v>0</v>
      </c>
      <c r="AB17" s="50">
        <v>0.97</v>
      </c>
      <c r="AC17" s="56">
        <v>0</v>
      </c>
      <c r="AD17" s="60">
        <f t="shared" si="0"/>
        <v>599.1213286713287</v>
      </c>
    </row>
    <row r="18" spans="1:30" ht="40.5" customHeight="1">
      <c r="A18" s="32" t="s">
        <v>54</v>
      </c>
      <c r="B18" s="33">
        <f aca="true" t="shared" si="1" ref="B18:H18">SUM(B9:B17)</f>
        <v>42255</v>
      </c>
      <c r="C18" s="33">
        <f t="shared" si="1"/>
        <v>71224</v>
      </c>
      <c r="D18" s="33">
        <f t="shared" si="1"/>
        <v>31267</v>
      </c>
      <c r="E18" s="33">
        <f t="shared" si="1"/>
        <v>15520</v>
      </c>
      <c r="F18" s="33">
        <f t="shared" si="1"/>
        <v>9916</v>
      </c>
      <c r="G18" s="33">
        <f t="shared" si="1"/>
        <v>27419</v>
      </c>
      <c r="H18" s="33">
        <f t="shared" si="1"/>
        <v>8527</v>
      </c>
      <c r="I18" s="33">
        <f aca="true" t="shared" si="2" ref="I18:R18">SUM(I9:I17)</f>
        <v>18686</v>
      </c>
      <c r="J18" s="33">
        <f t="shared" si="2"/>
        <v>12856</v>
      </c>
      <c r="K18" s="33">
        <f t="shared" si="2"/>
        <v>31155</v>
      </c>
      <c r="L18" s="33">
        <f t="shared" si="2"/>
        <v>16609</v>
      </c>
      <c r="M18" s="33">
        <f t="shared" si="2"/>
        <v>29777</v>
      </c>
      <c r="N18" s="33">
        <f t="shared" si="2"/>
        <v>5097</v>
      </c>
      <c r="O18" s="33">
        <f t="shared" si="2"/>
        <v>853</v>
      </c>
      <c r="P18" s="33">
        <f t="shared" si="2"/>
        <v>17682</v>
      </c>
      <c r="Q18" s="33">
        <f t="shared" si="2"/>
        <v>5921</v>
      </c>
      <c r="R18" s="33">
        <f t="shared" si="2"/>
        <v>659</v>
      </c>
      <c r="S18" s="33">
        <f aca="true" t="shared" si="3" ref="S18:AC18">SUM(S9:S17)</f>
        <v>184</v>
      </c>
      <c r="T18" s="57">
        <f t="shared" si="3"/>
        <v>40156.22792399999</v>
      </c>
      <c r="U18" s="57">
        <f t="shared" si="3"/>
        <v>39024.945400000004</v>
      </c>
      <c r="V18" s="57">
        <f t="shared" si="3"/>
        <v>652.3000000000001</v>
      </c>
      <c r="W18" s="57">
        <f t="shared" si="3"/>
        <v>257.72800000000007</v>
      </c>
      <c r="X18" s="57">
        <f t="shared" si="3"/>
        <v>221.254524</v>
      </c>
      <c r="Y18" s="57">
        <f t="shared" si="3"/>
        <v>3412.2869280000004</v>
      </c>
      <c r="Z18" s="57">
        <f t="shared" si="3"/>
        <v>3361.8744</v>
      </c>
      <c r="AA18" s="57">
        <f t="shared" si="3"/>
        <v>0</v>
      </c>
      <c r="AB18" s="57">
        <f t="shared" si="3"/>
        <v>21.78</v>
      </c>
      <c r="AC18" s="57">
        <f t="shared" si="3"/>
        <v>28.632528</v>
      </c>
      <c r="AD18" s="60">
        <f t="shared" si="0"/>
        <v>472.0142648545434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4.25">
      <c r="K20" s="39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3"/>
    </row>
    <row r="22" spans="12:25" ht="14.25">
      <c r="L22" s="40"/>
      <c r="M22" s="41"/>
      <c r="T22" s="7"/>
      <c r="U22" s="7"/>
      <c r="V22" s="7"/>
      <c r="W22" s="7"/>
      <c r="Y22" s="63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3"/>
    </row>
    <row r="25" spans="20:25" ht="14.25">
      <c r="T25" s="7"/>
      <c r="U25" s="7"/>
      <c r="V25" s="7"/>
      <c r="W25" s="7"/>
      <c r="Y25" s="63"/>
    </row>
    <row r="26" spans="20:25" ht="14.25">
      <c r="T26" s="7"/>
      <c r="U26" s="7"/>
      <c r="V26" s="7"/>
      <c r="W26" s="7"/>
      <c r="Y26" s="63"/>
    </row>
    <row r="27" spans="20:25" ht="14.25">
      <c r="T27" s="7"/>
      <c r="U27" s="7"/>
      <c r="V27" s="7"/>
      <c r="W27" s="7"/>
      <c r="Y27" s="63"/>
    </row>
    <row r="28" spans="20:25" ht="14.25">
      <c r="T28" s="7"/>
      <c r="U28" s="7"/>
      <c r="V28" s="7"/>
      <c r="W28" s="7"/>
      <c r="Y28" s="63"/>
    </row>
    <row r="29" spans="20:25" ht="14.25">
      <c r="T29" s="7"/>
      <c r="U29" s="7"/>
      <c r="V29" s="7"/>
      <c r="W29" s="7"/>
      <c r="Y29" s="63"/>
    </row>
    <row r="30" spans="3:25" ht="14.25">
      <c r="C30" s="36"/>
      <c r="T30" s="7"/>
      <c r="U30" s="7"/>
      <c r="V30" s="7"/>
      <c r="W30" s="7"/>
      <c r="Y30" s="63"/>
    </row>
    <row r="31" spans="20:25" ht="14.25">
      <c r="T31" s="7"/>
      <c r="U31" s="7"/>
      <c r="V31" s="7"/>
      <c r="W31" s="7"/>
      <c r="Y31" s="63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2022-01-11T03:27:38Z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C1F47E54382748698D27874FE11919D2</vt:lpwstr>
  </property>
</Properties>
</file>