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<sst xmlns="http://schemas.openxmlformats.org/spreadsheetml/2006/main" count="83" uniqueCount="46">
  <si>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</si>
  <si>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(2023年8月）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</si>
  <si>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</si>
  <si>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</si>
  <si>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</si>
  <si>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</si>
  <si>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</si>
  <si>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</si>
  <si>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</si>
  <si>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</si>
  <si>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</si>
  <si>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</si>
  <si>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</si>
  <si>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</si>
  <si>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1-8月总支出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</si>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</sst>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  <numFmt numFmtId="180" formatCode="0.0000_);[Red]\(0.0000\)"/>
    <numFmt numFmtId="181" formatCode="0.0000_ 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1" applyNumberFormat="0" applyAlignment="0" applyProtection="0"/>
    <xf numFmtId="0" fontId="23" fillId="5" borderId="2" applyNumberFormat="0" applyAlignment="0" applyProtection="0"/>
    <xf numFmtId="0" fontId="26" fillId="6" borderId="0" applyNumberFormat="0" applyBorder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4" fillId="0" borderId="4" applyNumberFormat="0" applyFill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2" borderId="7" applyNumberFormat="0" applyFont="0" applyAlignment="0" applyProtection="0"/>
    <xf numFmtId="0" fontId="12" fillId="2" borderId="0" applyNumberFormat="0" applyBorder="0" applyAlignment="0" applyProtection="0"/>
    <xf numFmtId="0" fontId="24" fillId="3" borderId="0" applyNumberFormat="0" applyBorder="0" applyAlignment="0" applyProtection="0"/>
    <xf numFmtId="0" fontId="10" fillId="7" borderId="0" applyNumberFormat="0" applyBorder="0" applyAlignment="0" applyProtection="0"/>
    <xf numFmtId="0" fontId="25" fillId="11" borderId="0" applyNumberFormat="0" applyBorder="0" applyAlignment="0" applyProtection="0"/>
    <xf numFmtId="0" fontId="17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11" fillId="13" borderId="8" applyNumberFormat="0" applyAlignment="0" applyProtection="0"/>
    <xf numFmtId="0" fontId="10" fillId="2" borderId="0" applyNumberFormat="0" applyBorder="0" applyAlignment="0" applyProtection="0"/>
    <xf numFmtId="0" fontId="12" fillId="18" borderId="0" applyNumberFormat="0" applyBorder="0" applyAlignment="0" applyProtection="0"/>
    <xf numFmtId="0" fontId="10" fillId="1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15" applyFont="1" applyFill="1" applyBorder="1" applyAlignment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4" xfId="15" applyNumberFormat="1" applyFont="1" applyFill="1" applyBorder="1" applyAlignment="1">
      <alignment horizontal="center" vertical="center" wrapText="1"/>
      <protection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4" xfId="15" applyNumberFormat="1" applyFont="1" applyFill="1" applyBorder="1" applyAlignment="1">
      <alignment horizontal="center" vertical="center" wrapText="1"/>
      <protection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 wrapText="1"/>
    </xf>
    <xf numFmtId="180" fontId="1" fillId="0" borderId="14" xfId="1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1" fontId="3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50">
    <cellStyle name="Normal" xfId="0"/>
    <cellStyle name="常规 35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115" zoomScaleNormal="115" workbookViewId="0" topLeftCell="A1">
      <pane ySplit="9" topLeftCell="A10" activePane="bottomLeft" state="frozen"/>
      <selection pane="bottomLeft" activeCell="W19" sqref="W19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9.87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35" t="s">
        <v>3</v>
      </c>
      <c r="F3" s="35"/>
      <c r="G3" s="35"/>
      <c r="H3" s="35"/>
      <c r="I3" s="11"/>
      <c r="J3" s="35" t="s">
        <v>4</v>
      </c>
      <c r="K3" s="35"/>
      <c r="L3" s="35"/>
      <c r="M3" s="35"/>
      <c r="N3" s="11"/>
      <c r="O3" s="35" t="s">
        <v>5</v>
      </c>
      <c r="P3" s="35"/>
      <c r="Q3" s="35"/>
      <c r="R3" s="35"/>
      <c r="S3" s="35"/>
      <c r="T3" s="11"/>
      <c r="U3" s="11"/>
      <c r="V3" s="11"/>
      <c r="W3" s="60" t="s">
        <v>6</v>
      </c>
      <c r="X3" s="60"/>
      <c r="Y3" s="60"/>
      <c r="Z3" s="60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2" t="s">
        <v>9</v>
      </c>
      <c r="T4" s="43"/>
      <c r="U4" s="43"/>
      <c r="V4" s="43"/>
      <c r="W4" s="43"/>
      <c r="X4" s="43"/>
      <c r="Y4" s="43"/>
      <c r="Z4" s="61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36"/>
      <c r="I5" s="17" t="s">
        <v>12</v>
      </c>
      <c r="J5" s="18"/>
      <c r="K5" s="18"/>
      <c r="L5" s="18"/>
      <c r="M5" s="18"/>
      <c r="N5" s="36"/>
      <c r="O5" s="16" t="s">
        <v>13</v>
      </c>
      <c r="P5" s="16"/>
      <c r="Q5" s="16"/>
      <c r="R5" s="16"/>
      <c r="S5" s="42" t="s">
        <v>14</v>
      </c>
      <c r="T5" s="43"/>
      <c r="U5" s="43"/>
      <c r="V5" s="61"/>
      <c r="W5" s="42" t="s">
        <v>15</v>
      </c>
      <c r="X5" s="43"/>
      <c r="Y5" s="61"/>
      <c r="Z5" s="16" t="s">
        <v>16</v>
      </c>
    </row>
    <row r="6" spans="1:26" ht="15" customHeight="1">
      <c r="A6" s="15"/>
      <c r="B6" s="16"/>
      <c r="C6" s="17" t="s">
        <v>17</v>
      </c>
      <c r="D6" s="18"/>
      <c r="E6" s="36"/>
      <c r="F6" s="17" t="s">
        <v>18</v>
      </c>
      <c r="G6" s="18"/>
      <c r="H6" s="36"/>
      <c r="I6" s="17" t="s">
        <v>17</v>
      </c>
      <c r="J6" s="18"/>
      <c r="K6" s="36"/>
      <c r="L6" s="17" t="s">
        <v>18</v>
      </c>
      <c r="M6" s="18"/>
      <c r="N6" s="36"/>
      <c r="O6" s="16" t="s">
        <v>19</v>
      </c>
      <c r="P6" s="16" t="s">
        <v>20</v>
      </c>
      <c r="Q6" s="16" t="s">
        <v>21</v>
      </c>
      <c r="R6" s="16" t="s">
        <v>22</v>
      </c>
      <c r="S6" s="44" t="s">
        <v>10</v>
      </c>
      <c r="T6" s="45" t="s">
        <v>23</v>
      </c>
      <c r="U6" s="45" t="s">
        <v>24</v>
      </c>
      <c r="V6" s="45" t="s">
        <v>25</v>
      </c>
      <c r="W6" s="44" t="s">
        <v>10</v>
      </c>
      <c r="X6" s="45" t="s">
        <v>23</v>
      </c>
      <c r="Y6" s="45" t="s">
        <v>24</v>
      </c>
      <c r="Z6" s="16"/>
    </row>
    <row r="7" spans="1:26" ht="24.75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46"/>
      <c r="T7" s="45"/>
      <c r="U7" s="45"/>
      <c r="V7" s="45"/>
      <c r="W7" s="46"/>
      <c r="X7" s="45"/>
      <c r="Y7" s="45"/>
      <c r="Z7" s="16"/>
    </row>
    <row r="8" spans="1:26" ht="14.25" customHeight="1">
      <c r="A8" s="19"/>
      <c r="B8" s="20" t="s">
        <v>29</v>
      </c>
      <c r="C8" s="20" t="s">
        <v>29</v>
      </c>
      <c r="D8" s="20" t="s">
        <v>29</v>
      </c>
      <c r="E8" s="20" t="s">
        <v>29</v>
      </c>
      <c r="F8" s="20" t="s">
        <v>29</v>
      </c>
      <c r="G8" s="20" t="s">
        <v>29</v>
      </c>
      <c r="H8" s="20" t="s">
        <v>29</v>
      </c>
      <c r="I8" s="20" t="s">
        <v>29</v>
      </c>
      <c r="J8" s="20" t="s">
        <v>29</v>
      </c>
      <c r="K8" s="20" t="s">
        <v>29</v>
      </c>
      <c r="L8" s="20" t="s">
        <v>29</v>
      </c>
      <c r="M8" s="20" t="s">
        <v>29</v>
      </c>
      <c r="N8" s="20" t="s">
        <v>29</v>
      </c>
      <c r="O8" s="20" t="s">
        <v>29</v>
      </c>
      <c r="P8" s="20" t="s">
        <v>29</v>
      </c>
      <c r="Q8" s="20" t="s">
        <v>29</v>
      </c>
      <c r="R8" s="20" t="s">
        <v>29</v>
      </c>
      <c r="S8" s="47" t="s">
        <v>30</v>
      </c>
      <c r="T8" s="47" t="s">
        <v>30</v>
      </c>
      <c r="U8" s="47" t="s">
        <v>30</v>
      </c>
      <c r="V8" s="47" t="s">
        <v>30</v>
      </c>
      <c r="W8" s="47" t="s">
        <v>30</v>
      </c>
      <c r="X8" s="47" t="s">
        <v>30</v>
      </c>
      <c r="Y8" s="47" t="s">
        <v>30</v>
      </c>
      <c r="Z8" s="20" t="s">
        <v>31</v>
      </c>
    </row>
    <row r="9" spans="1:34" ht="14.25" customHeight="1">
      <c r="A9" s="21" t="s">
        <v>32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48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62"/>
      <c r="AB9" s="63"/>
      <c r="AC9" s="63"/>
      <c r="AD9" s="63"/>
      <c r="AE9" s="63"/>
      <c r="AF9" s="63"/>
      <c r="AG9" s="63"/>
      <c r="AH9" s="63"/>
    </row>
    <row r="10" spans="1:34" s="1" customFormat="1" ht="18.75" customHeight="1">
      <c r="A10" s="22" t="s">
        <v>33</v>
      </c>
      <c r="B10" s="23">
        <v>128</v>
      </c>
      <c r="C10" s="23">
        <v>60</v>
      </c>
      <c r="D10" s="23">
        <v>14</v>
      </c>
      <c r="E10" s="23">
        <v>8</v>
      </c>
      <c r="F10" s="23">
        <v>1</v>
      </c>
      <c r="G10" s="23">
        <v>18</v>
      </c>
      <c r="H10" s="23">
        <v>27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33</v>
      </c>
      <c r="P10" s="23">
        <v>91</v>
      </c>
      <c r="Q10" s="23">
        <v>0</v>
      </c>
      <c r="R10" s="23">
        <v>72</v>
      </c>
      <c r="S10" s="49">
        <v>197.0163</v>
      </c>
      <c r="T10" s="49">
        <v>136.2465</v>
      </c>
      <c r="U10" s="49">
        <v>60.7698</v>
      </c>
      <c r="V10" s="55">
        <v>0</v>
      </c>
      <c r="W10" s="49">
        <v>28.6344</v>
      </c>
      <c r="X10" s="49">
        <v>17.667</v>
      </c>
      <c r="Y10" s="49">
        <v>7.9674</v>
      </c>
      <c r="Z10" s="59">
        <f>W10/B10*10000</f>
        <v>2237.0625</v>
      </c>
      <c r="AA10" s="64"/>
      <c r="AB10" s="65"/>
      <c r="AC10" s="65"/>
      <c r="AD10" s="68"/>
      <c r="AE10" s="68"/>
      <c r="AF10" s="68"/>
      <c r="AG10" s="68"/>
      <c r="AH10" s="68"/>
    </row>
    <row r="11" spans="1:34" s="2" customFormat="1" ht="18.75" customHeight="1">
      <c r="A11" s="22" t="s">
        <v>34</v>
      </c>
      <c r="B11" s="23">
        <v>62</v>
      </c>
      <c r="C11" s="23">
        <v>52</v>
      </c>
      <c r="D11" s="23">
        <v>1</v>
      </c>
      <c r="E11" s="23">
        <v>1</v>
      </c>
      <c r="F11" s="23">
        <v>5</v>
      </c>
      <c r="G11" s="23">
        <v>3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10</v>
      </c>
      <c r="P11" s="23">
        <v>46</v>
      </c>
      <c r="Q11" s="23">
        <v>0</v>
      </c>
      <c r="R11" s="23">
        <v>35</v>
      </c>
      <c r="S11" s="50">
        <v>74.2505</v>
      </c>
      <c r="T11" s="50">
        <v>61.9515</v>
      </c>
      <c r="U11" s="50">
        <v>12.299</v>
      </c>
      <c r="V11" s="55">
        <v>0</v>
      </c>
      <c r="W11" s="50">
        <v>9.2557</v>
      </c>
      <c r="X11" s="50">
        <v>7.722</v>
      </c>
      <c r="Y11" s="50">
        <v>1.5337</v>
      </c>
      <c r="Z11" s="59">
        <f>W11/B11*10000</f>
        <v>1492.8548387096773</v>
      </c>
      <c r="AA11" s="64"/>
      <c r="AB11" s="66"/>
      <c r="AC11" s="66"/>
      <c r="AD11" s="68"/>
      <c r="AE11" s="69"/>
      <c r="AF11" s="68"/>
      <c r="AG11" s="68"/>
      <c r="AH11" s="69"/>
    </row>
    <row r="12" spans="1:35" s="3" customFormat="1" ht="18.75" customHeight="1">
      <c r="A12" s="24" t="s">
        <v>35</v>
      </c>
      <c r="B12" s="25">
        <v>160</v>
      </c>
      <c r="C12" s="25">
        <v>11</v>
      </c>
      <c r="D12" s="25">
        <v>3</v>
      </c>
      <c r="E12" s="25">
        <v>4</v>
      </c>
      <c r="F12" s="25">
        <v>1</v>
      </c>
      <c r="G12" s="25">
        <v>4</v>
      </c>
      <c r="H12" s="25">
        <v>5</v>
      </c>
      <c r="I12" s="25">
        <v>80</v>
      </c>
      <c r="J12" s="25">
        <v>22</v>
      </c>
      <c r="K12" s="25">
        <v>12</v>
      </c>
      <c r="L12" s="25">
        <v>4</v>
      </c>
      <c r="M12" s="39">
        <v>6</v>
      </c>
      <c r="N12" s="25">
        <v>8</v>
      </c>
      <c r="O12" s="25">
        <v>16</v>
      </c>
      <c r="P12" s="39">
        <v>125</v>
      </c>
      <c r="Q12" s="25">
        <v>0</v>
      </c>
      <c r="R12" s="25">
        <v>34</v>
      </c>
      <c r="S12" s="51">
        <v>223.8881</v>
      </c>
      <c r="T12" s="51">
        <v>163.917</v>
      </c>
      <c r="U12" s="51">
        <v>59.9711</v>
      </c>
      <c r="V12" s="55">
        <v>0</v>
      </c>
      <c r="W12" s="51">
        <v>27.7276</v>
      </c>
      <c r="X12" s="51">
        <v>20.358</v>
      </c>
      <c r="Y12" s="51">
        <v>7.3696</v>
      </c>
      <c r="Z12" s="59">
        <f aca="true" t="shared" si="0" ref="Z12:Z22">W12/B12*10000</f>
        <v>1732.975</v>
      </c>
      <c r="AA12" s="64"/>
      <c r="AB12" s="65"/>
      <c r="AC12" s="65"/>
      <c r="AD12" s="68"/>
      <c r="AE12" s="66"/>
      <c r="AF12" s="68"/>
      <c r="AG12" s="68"/>
      <c r="AH12" s="66"/>
      <c r="AI12" s="4"/>
    </row>
    <row r="13" spans="1:35" s="3" customFormat="1" ht="18.75" customHeight="1">
      <c r="A13" s="22" t="s">
        <v>36</v>
      </c>
      <c r="B13" s="26">
        <v>546</v>
      </c>
      <c r="C13" s="26">
        <v>15</v>
      </c>
      <c r="D13" s="26">
        <v>3</v>
      </c>
      <c r="E13" s="26">
        <v>5</v>
      </c>
      <c r="F13" s="26">
        <v>2</v>
      </c>
      <c r="G13" s="26">
        <v>1</v>
      </c>
      <c r="H13" s="26">
        <v>9</v>
      </c>
      <c r="I13" s="26">
        <v>252</v>
      </c>
      <c r="J13" s="26">
        <v>70</v>
      </c>
      <c r="K13" s="26">
        <v>52</v>
      </c>
      <c r="L13" s="26">
        <v>29</v>
      </c>
      <c r="M13" s="26">
        <v>42</v>
      </c>
      <c r="N13" s="26">
        <v>66</v>
      </c>
      <c r="O13" s="26">
        <v>104</v>
      </c>
      <c r="P13" s="26">
        <v>271</v>
      </c>
      <c r="Q13" s="26">
        <v>0</v>
      </c>
      <c r="R13" s="26">
        <v>387</v>
      </c>
      <c r="S13" s="52">
        <v>824.9747</v>
      </c>
      <c r="T13" s="53">
        <v>584.5905</v>
      </c>
      <c r="U13" s="53">
        <v>240.3842</v>
      </c>
      <c r="V13" s="55">
        <v>0</v>
      </c>
      <c r="W13" s="52">
        <v>102.0916</v>
      </c>
      <c r="X13" s="53">
        <v>72.5985</v>
      </c>
      <c r="Y13" s="53">
        <v>29.4931</v>
      </c>
      <c r="Z13" s="59">
        <f t="shared" si="0"/>
        <v>1869.8095238095239</v>
      </c>
      <c r="AA13" s="64"/>
      <c r="AB13" s="65"/>
      <c r="AC13" s="65"/>
      <c r="AD13" s="68"/>
      <c r="AE13" s="66"/>
      <c r="AF13" s="68"/>
      <c r="AG13" s="68"/>
      <c r="AH13" s="66"/>
      <c r="AI13" s="4"/>
    </row>
    <row r="14" spans="1:34" s="4" customFormat="1" ht="18.75" customHeight="1">
      <c r="A14" s="22" t="s">
        <v>37</v>
      </c>
      <c r="B14" s="23">
        <v>150</v>
      </c>
      <c r="C14" s="23">
        <v>43</v>
      </c>
      <c r="D14" s="23">
        <v>18</v>
      </c>
      <c r="E14" s="23">
        <v>7</v>
      </c>
      <c r="F14" s="23">
        <v>7</v>
      </c>
      <c r="G14" s="23">
        <v>16</v>
      </c>
      <c r="H14" s="23">
        <v>59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34</v>
      </c>
      <c r="P14" s="23">
        <v>91</v>
      </c>
      <c r="Q14" s="23">
        <v>0</v>
      </c>
      <c r="R14" s="23">
        <v>115</v>
      </c>
      <c r="S14" s="50">
        <v>286.3896</v>
      </c>
      <c r="T14" s="50">
        <v>186.9049</v>
      </c>
      <c r="U14" s="50">
        <v>99.4847</v>
      </c>
      <c r="V14" s="55">
        <v>0</v>
      </c>
      <c r="W14" s="55">
        <v>35.8058</v>
      </c>
      <c r="X14" s="54">
        <v>23.3402</v>
      </c>
      <c r="Y14" s="54">
        <v>12.4656</v>
      </c>
      <c r="Z14" s="59">
        <f t="shared" si="0"/>
        <v>2387.0533333333333</v>
      </c>
      <c r="AA14" s="64"/>
      <c r="AB14" s="65"/>
      <c r="AC14" s="65"/>
      <c r="AD14" s="68"/>
      <c r="AE14" s="66"/>
      <c r="AF14" s="68"/>
      <c r="AG14" s="68"/>
      <c r="AH14" s="66"/>
    </row>
    <row r="15" spans="1:34" s="4" customFormat="1" ht="18.75" customHeight="1">
      <c r="A15" s="22" t="s">
        <v>38</v>
      </c>
      <c r="B15" s="23">
        <v>936</v>
      </c>
      <c r="C15" s="23">
        <v>145</v>
      </c>
      <c r="D15" s="23">
        <v>10</v>
      </c>
      <c r="E15" s="23">
        <v>4</v>
      </c>
      <c r="F15" s="23">
        <v>16</v>
      </c>
      <c r="G15" s="23">
        <v>75</v>
      </c>
      <c r="H15" s="23">
        <v>36</v>
      </c>
      <c r="I15" s="23">
        <v>422</v>
      </c>
      <c r="J15" s="23">
        <v>59</v>
      </c>
      <c r="K15" s="23">
        <v>22</v>
      </c>
      <c r="L15" s="23">
        <v>26</v>
      </c>
      <c r="M15" s="23">
        <v>62</v>
      </c>
      <c r="N15" s="23">
        <v>59</v>
      </c>
      <c r="O15" s="23">
        <v>126</v>
      </c>
      <c r="P15" s="23">
        <v>567</v>
      </c>
      <c r="Q15" s="23">
        <v>6</v>
      </c>
      <c r="R15" s="23">
        <v>597</v>
      </c>
      <c r="S15" s="50">
        <v>1278.2412</v>
      </c>
      <c r="T15" s="50">
        <v>959.751</v>
      </c>
      <c r="U15" s="50">
        <v>318.4902</v>
      </c>
      <c r="V15" s="55">
        <v>0</v>
      </c>
      <c r="W15" s="50">
        <v>167.8525</v>
      </c>
      <c r="X15" s="50">
        <v>125.541</v>
      </c>
      <c r="Y15" s="50">
        <v>42.3115</v>
      </c>
      <c r="Z15" s="59">
        <f t="shared" si="0"/>
        <v>1793.29594017094</v>
      </c>
      <c r="AA15" s="64"/>
      <c r="AB15" s="66"/>
      <c r="AC15" s="66"/>
      <c r="AD15" s="68"/>
      <c r="AE15" s="66"/>
      <c r="AF15" s="68"/>
      <c r="AG15" s="68"/>
      <c r="AH15" s="66"/>
    </row>
    <row r="16" spans="1:34" s="1" customFormat="1" ht="18.75" customHeight="1">
      <c r="A16" s="27" t="s">
        <v>39</v>
      </c>
      <c r="B16" s="23">
        <v>1520</v>
      </c>
      <c r="C16" s="23">
        <v>13</v>
      </c>
      <c r="D16" s="23">
        <v>0</v>
      </c>
      <c r="E16" s="23">
        <v>0</v>
      </c>
      <c r="F16" s="23">
        <v>0</v>
      </c>
      <c r="G16" s="23">
        <v>6</v>
      </c>
      <c r="H16" s="23">
        <v>25</v>
      </c>
      <c r="I16" s="23">
        <v>1256</v>
      </c>
      <c r="J16" s="23">
        <v>16</v>
      </c>
      <c r="K16" s="23">
        <v>28</v>
      </c>
      <c r="L16" s="23">
        <v>25</v>
      </c>
      <c r="M16" s="23">
        <v>78</v>
      </c>
      <c r="N16" s="23">
        <v>73</v>
      </c>
      <c r="O16" s="23">
        <v>169</v>
      </c>
      <c r="P16" s="23">
        <v>1042</v>
      </c>
      <c r="Q16" s="23">
        <v>8</v>
      </c>
      <c r="R16" s="23">
        <v>783</v>
      </c>
      <c r="S16" s="50">
        <v>1904.3716</v>
      </c>
      <c r="T16" s="50">
        <v>1511.3475</v>
      </c>
      <c r="U16" s="50">
        <v>393.0241</v>
      </c>
      <c r="V16" s="55">
        <v>0</v>
      </c>
      <c r="W16" s="50">
        <v>239.6649</v>
      </c>
      <c r="X16" s="50">
        <v>189.9495</v>
      </c>
      <c r="Y16" s="50">
        <v>49.7154</v>
      </c>
      <c r="Z16" s="59">
        <f t="shared" si="0"/>
        <v>1576.7427631578948</v>
      </c>
      <c r="AA16" s="64"/>
      <c r="AB16" s="67"/>
      <c r="AC16" s="67"/>
      <c r="AD16" s="68"/>
      <c r="AE16" s="68"/>
      <c r="AF16" s="68"/>
      <c r="AG16" s="68"/>
      <c r="AH16" s="68"/>
    </row>
    <row r="17" spans="1:34" s="5" customFormat="1" ht="18.75" customHeight="1">
      <c r="A17" s="22" t="s">
        <v>40</v>
      </c>
      <c r="B17" s="28">
        <v>386</v>
      </c>
      <c r="C17" s="28">
        <v>7</v>
      </c>
      <c r="D17" s="28">
        <v>0</v>
      </c>
      <c r="E17" s="28">
        <v>3</v>
      </c>
      <c r="F17" s="28">
        <v>1</v>
      </c>
      <c r="G17" s="28">
        <v>72</v>
      </c>
      <c r="H17" s="28">
        <v>20</v>
      </c>
      <c r="I17" s="28">
        <v>202</v>
      </c>
      <c r="J17" s="28">
        <v>10</v>
      </c>
      <c r="K17" s="28">
        <v>21</v>
      </c>
      <c r="L17" s="28">
        <v>2</v>
      </c>
      <c r="M17" s="28">
        <v>19</v>
      </c>
      <c r="N17" s="28">
        <v>29</v>
      </c>
      <c r="O17" s="29">
        <v>75</v>
      </c>
      <c r="P17" s="29">
        <v>215</v>
      </c>
      <c r="Q17" s="29">
        <v>3</v>
      </c>
      <c r="R17" s="29">
        <v>234</v>
      </c>
      <c r="S17" s="54">
        <v>581.7642</v>
      </c>
      <c r="T17" s="54">
        <v>419.09400000000005</v>
      </c>
      <c r="U17" s="54">
        <v>162.67020000000002</v>
      </c>
      <c r="V17" s="55">
        <v>0</v>
      </c>
      <c r="W17" s="54">
        <v>74.4456</v>
      </c>
      <c r="X17" s="54">
        <v>53.5275</v>
      </c>
      <c r="Y17" s="54">
        <v>20.9181</v>
      </c>
      <c r="Z17" s="59">
        <f t="shared" si="0"/>
        <v>1928.6424870466321</v>
      </c>
      <c r="AA17" s="64"/>
      <c r="AB17" s="67"/>
      <c r="AC17" s="67"/>
      <c r="AD17" s="68"/>
      <c r="AE17" s="67"/>
      <c r="AF17" s="68"/>
      <c r="AG17" s="68"/>
      <c r="AH17" s="67"/>
    </row>
    <row r="18" spans="1:34" s="2" customFormat="1" ht="18.75" customHeight="1">
      <c r="A18" s="24" t="s">
        <v>41</v>
      </c>
      <c r="B18" s="29">
        <v>578</v>
      </c>
      <c r="C18" s="29">
        <v>7</v>
      </c>
      <c r="D18" s="29">
        <v>0</v>
      </c>
      <c r="E18" s="29">
        <v>0</v>
      </c>
      <c r="F18" s="29">
        <v>2</v>
      </c>
      <c r="G18" s="29">
        <v>6</v>
      </c>
      <c r="H18" s="29">
        <v>19</v>
      </c>
      <c r="I18" s="29">
        <v>416</v>
      </c>
      <c r="J18" s="29">
        <v>17</v>
      </c>
      <c r="K18" s="29">
        <v>7</v>
      </c>
      <c r="L18" s="29">
        <v>7</v>
      </c>
      <c r="M18" s="29">
        <v>16</v>
      </c>
      <c r="N18" s="29">
        <v>81</v>
      </c>
      <c r="O18" s="23">
        <v>10</v>
      </c>
      <c r="P18" s="23">
        <v>288</v>
      </c>
      <c r="Q18" s="23">
        <v>3</v>
      </c>
      <c r="R18" s="23">
        <v>277</v>
      </c>
      <c r="S18" s="54">
        <v>542.3792</v>
      </c>
      <c r="T18" s="54">
        <v>389.908</v>
      </c>
      <c r="U18" s="54">
        <v>152.4712</v>
      </c>
      <c r="V18" s="55">
        <v>0</v>
      </c>
      <c r="W18" s="54">
        <v>92.5764</v>
      </c>
      <c r="X18" s="54">
        <v>68.1979</v>
      </c>
      <c r="Y18" s="54">
        <v>24.3785</v>
      </c>
      <c r="Z18" s="59">
        <f t="shared" si="0"/>
        <v>1601.6678200692043</v>
      </c>
      <c r="AA18" s="64"/>
      <c r="AB18" s="67"/>
      <c r="AC18" s="67"/>
      <c r="AD18" s="68"/>
      <c r="AE18" s="69"/>
      <c r="AF18" s="68"/>
      <c r="AG18" s="68"/>
      <c r="AH18" s="69"/>
    </row>
    <row r="19" spans="1:34" s="4" customFormat="1" ht="18.75" customHeight="1">
      <c r="A19" s="24" t="s">
        <v>42</v>
      </c>
      <c r="B19" s="29">
        <v>649</v>
      </c>
      <c r="C19" s="29">
        <v>2</v>
      </c>
      <c r="D19" s="29">
        <v>1</v>
      </c>
      <c r="E19" s="29">
        <v>0</v>
      </c>
      <c r="F19" s="29">
        <v>0</v>
      </c>
      <c r="G19" s="29">
        <v>0</v>
      </c>
      <c r="H19" s="29">
        <v>22</v>
      </c>
      <c r="I19" s="29">
        <v>356</v>
      </c>
      <c r="J19" s="29">
        <v>140</v>
      </c>
      <c r="K19" s="29">
        <v>25</v>
      </c>
      <c r="L19" s="29">
        <v>4</v>
      </c>
      <c r="M19" s="29">
        <v>2</v>
      </c>
      <c r="N19" s="29">
        <v>97</v>
      </c>
      <c r="O19" s="25">
        <v>43</v>
      </c>
      <c r="P19" s="25">
        <v>503</v>
      </c>
      <c r="Q19" s="25">
        <v>0</v>
      </c>
      <c r="R19" s="25">
        <v>283</v>
      </c>
      <c r="S19" s="55">
        <v>838.7706</v>
      </c>
      <c r="T19" s="56">
        <v>591.9128</v>
      </c>
      <c r="U19" s="56">
        <v>246.8578</v>
      </c>
      <c r="V19" s="55">
        <v>0</v>
      </c>
      <c r="W19" s="56">
        <v>106.8323</v>
      </c>
      <c r="X19" s="54">
        <v>75.4065</v>
      </c>
      <c r="Y19" s="54">
        <v>31.4258</v>
      </c>
      <c r="Z19" s="59">
        <f t="shared" si="0"/>
        <v>1646.1063174114022</v>
      </c>
      <c r="AA19" s="64"/>
      <c r="AB19" s="65"/>
      <c r="AC19" s="65"/>
      <c r="AD19" s="68"/>
      <c r="AE19" s="66"/>
      <c r="AF19" s="68"/>
      <c r="AG19" s="68"/>
      <c r="AH19" s="66"/>
    </row>
    <row r="20" spans="1:34" s="4" customFormat="1" ht="18.75" customHeight="1">
      <c r="A20" s="24" t="s">
        <v>43</v>
      </c>
      <c r="B20" s="30">
        <v>603</v>
      </c>
      <c r="C20" s="30">
        <v>11</v>
      </c>
      <c r="D20" s="30">
        <v>0</v>
      </c>
      <c r="E20" s="30">
        <v>0</v>
      </c>
      <c r="F20" s="30">
        <v>0</v>
      </c>
      <c r="G20" s="30">
        <v>0</v>
      </c>
      <c r="H20" s="30">
        <v>2</v>
      </c>
      <c r="I20" s="30">
        <v>493</v>
      </c>
      <c r="J20" s="30">
        <v>9</v>
      </c>
      <c r="K20" s="30">
        <v>10</v>
      </c>
      <c r="L20" s="30">
        <v>6</v>
      </c>
      <c r="M20" s="30">
        <v>20</v>
      </c>
      <c r="N20" s="30">
        <v>52</v>
      </c>
      <c r="O20" s="30">
        <v>35</v>
      </c>
      <c r="P20" s="30">
        <v>403</v>
      </c>
      <c r="Q20" s="30">
        <v>1</v>
      </c>
      <c r="R20" s="30">
        <v>276</v>
      </c>
      <c r="S20" s="57">
        <v>686.6481</v>
      </c>
      <c r="T20" s="58">
        <v>536.4618</v>
      </c>
      <c r="U20" s="58">
        <v>150.1863</v>
      </c>
      <c r="V20" s="55">
        <v>0</v>
      </c>
      <c r="W20" s="57">
        <v>87.4336</v>
      </c>
      <c r="X20" s="58">
        <v>68.0908</v>
      </c>
      <c r="Y20" s="58">
        <v>19.3428</v>
      </c>
      <c r="Z20" s="59">
        <f t="shared" si="0"/>
        <v>1449.9767827529022</v>
      </c>
      <c r="AA20" s="64"/>
      <c r="AB20" s="65"/>
      <c r="AC20" s="65"/>
      <c r="AD20" s="68"/>
      <c r="AE20" s="66"/>
      <c r="AF20" s="68"/>
      <c r="AG20" s="68"/>
      <c r="AH20" s="66"/>
    </row>
    <row r="21" spans="1:34" s="4" customFormat="1" ht="34.5" customHeight="1">
      <c r="A21" s="22" t="s">
        <v>44</v>
      </c>
      <c r="B21" s="29">
        <v>53</v>
      </c>
      <c r="C21" s="29">
        <v>4</v>
      </c>
      <c r="D21" s="29">
        <v>0</v>
      </c>
      <c r="E21" s="29">
        <v>0</v>
      </c>
      <c r="F21" s="29">
        <v>1</v>
      </c>
      <c r="G21" s="29">
        <v>1</v>
      </c>
      <c r="H21" s="29">
        <v>0</v>
      </c>
      <c r="I21" s="29">
        <v>22</v>
      </c>
      <c r="J21" s="29">
        <v>3</v>
      </c>
      <c r="K21" s="29">
        <v>0</v>
      </c>
      <c r="L21" s="29">
        <v>4</v>
      </c>
      <c r="M21" s="29">
        <v>7</v>
      </c>
      <c r="N21" s="29">
        <v>11</v>
      </c>
      <c r="O21" s="29">
        <v>11</v>
      </c>
      <c r="P21" s="29">
        <v>31</v>
      </c>
      <c r="Q21" s="29">
        <v>0</v>
      </c>
      <c r="R21" s="23">
        <v>35</v>
      </c>
      <c r="S21" s="50">
        <v>84.7611</v>
      </c>
      <c r="T21" s="54">
        <f>52.416+X21</f>
        <v>60.021</v>
      </c>
      <c r="U21" s="54">
        <f>21.7315+Y21</f>
        <v>24.7401</v>
      </c>
      <c r="V21" s="55">
        <v>0</v>
      </c>
      <c r="W21" s="50">
        <v>10.6136</v>
      </c>
      <c r="X21" s="50">
        <v>7.605</v>
      </c>
      <c r="Y21" s="50">
        <v>3.0086</v>
      </c>
      <c r="Z21" s="59">
        <f t="shared" si="0"/>
        <v>2002.566037735849</v>
      </c>
      <c r="AA21" s="64"/>
      <c r="AB21" s="65"/>
      <c r="AC21" s="65"/>
      <c r="AD21" s="68"/>
      <c r="AE21" s="66"/>
      <c r="AF21" s="68"/>
      <c r="AG21" s="68"/>
      <c r="AH21" s="66"/>
    </row>
    <row r="22" spans="1:34" ht="18.75" customHeight="1">
      <c r="A22" s="21" t="s">
        <v>45</v>
      </c>
      <c r="B22" s="21">
        <f>SUM(B10:B21)</f>
        <v>5771</v>
      </c>
      <c r="C22" s="21">
        <f aca="true" t="shared" si="1" ref="C22:N22">C10+C11+C12+C13+C14+C15+C16+C17+C18+C19+C20+C21</f>
        <v>370</v>
      </c>
      <c r="D22" s="21">
        <f t="shared" si="1"/>
        <v>50</v>
      </c>
      <c r="E22" s="21">
        <f t="shared" si="1"/>
        <v>32</v>
      </c>
      <c r="F22" s="21">
        <f t="shared" si="1"/>
        <v>36</v>
      </c>
      <c r="G22" s="21">
        <f t="shared" si="1"/>
        <v>202</v>
      </c>
      <c r="H22" s="21">
        <f t="shared" si="1"/>
        <v>224</v>
      </c>
      <c r="I22" s="21">
        <f t="shared" si="1"/>
        <v>3499</v>
      </c>
      <c r="J22" s="21">
        <f t="shared" si="1"/>
        <v>346</v>
      </c>
      <c r="K22" s="21">
        <f t="shared" si="1"/>
        <v>177</v>
      </c>
      <c r="L22" s="21">
        <f t="shared" si="1"/>
        <v>107</v>
      </c>
      <c r="M22" s="21">
        <f t="shared" si="1"/>
        <v>252</v>
      </c>
      <c r="N22" s="21">
        <f t="shared" si="1"/>
        <v>476</v>
      </c>
      <c r="O22" s="21">
        <f aca="true" t="shared" si="2" ref="O22:Y22">SUM(O10:O21)</f>
        <v>666</v>
      </c>
      <c r="P22" s="21">
        <f t="shared" si="2"/>
        <v>3673</v>
      </c>
      <c r="Q22" s="21">
        <f t="shared" si="2"/>
        <v>21</v>
      </c>
      <c r="R22" s="48">
        <f t="shared" si="2"/>
        <v>3128</v>
      </c>
      <c r="S22" s="59">
        <f t="shared" si="2"/>
        <v>7523.455199999999</v>
      </c>
      <c r="T22" s="59">
        <f t="shared" si="2"/>
        <v>5602.1065</v>
      </c>
      <c r="U22" s="59">
        <f t="shared" si="2"/>
        <v>1921.3487</v>
      </c>
      <c r="V22" s="59">
        <f t="shared" si="2"/>
        <v>0</v>
      </c>
      <c r="W22" s="59">
        <f t="shared" si="2"/>
        <v>982.9340000000001</v>
      </c>
      <c r="X22" s="59">
        <f t="shared" si="2"/>
        <v>730.0038999999999</v>
      </c>
      <c r="Y22" s="59">
        <f t="shared" si="2"/>
        <v>249.93010000000004</v>
      </c>
      <c r="Z22" s="59">
        <f t="shared" si="0"/>
        <v>1703.229942817536</v>
      </c>
      <c r="AA22" s="64"/>
      <c r="AB22" s="65"/>
      <c r="AC22" s="65"/>
      <c r="AD22" s="65"/>
      <c r="AE22" s="65"/>
      <c r="AF22" s="65"/>
      <c r="AG22" s="65"/>
      <c r="AH22" s="65"/>
    </row>
    <row r="23" ht="15.75">
      <c r="G23" s="37"/>
    </row>
    <row r="24" spans="1:26" ht="15.75">
      <c r="A24" s="8"/>
      <c r="B24" s="31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5.75">
      <c r="A25" s="8"/>
      <c r="B25" s="33"/>
      <c r="C25" s="3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40"/>
      <c r="T25" s="41"/>
      <c r="U25" s="7"/>
      <c r="Z25" s="8"/>
    </row>
    <row r="26" spans="2:22" ht="15.75">
      <c r="B26" s="33"/>
      <c r="C26" s="32"/>
      <c r="N26" s="40"/>
      <c r="O26" s="41"/>
      <c r="S26" s="40"/>
      <c r="T26" s="41"/>
      <c r="U26" s="7"/>
      <c r="V26" s="7"/>
    </row>
    <row r="27" spans="2:22" ht="15.75">
      <c r="B27" s="33"/>
      <c r="C27" s="32"/>
      <c r="N27" s="40"/>
      <c r="O27" s="41"/>
      <c r="S27" s="40"/>
      <c r="T27" s="41"/>
      <c r="U27" s="7"/>
      <c r="V27" s="7"/>
    </row>
    <row r="28" spans="2:22" ht="15.75">
      <c r="B28" s="33"/>
      <c r="C28" s="32"/>
      <c r="N28" s="40"/>
      <c r="O28" s="41"/>
      <c r="S28" s="40"/>
      <c r="T28" s="41"/>
      <c r="U28" s="7"/>
      <c r="V28" s="7"/>
    </row>
    <row r="29" spans="2:22" ht="15.75">
      <c r="B29" s="33"/>
      <c r="C29" s="32"/>
      <c r="N29" s="40"/>
      <c r="O29" s="41"/>
      <c r="S29" s="40"/>
      <c r="T29" s="41"/>
      <c r="U29" s="7"/>
      <c r="V29" s="7"/>
    </row>
    <row r="30" spans="2:22" ht="15.75">
      <c r="B30" s="33"/>
      <c r="C30" s="32"/>
      <c r="N30" s="40"/>
      <c r="O30" s="41"/>
      <c r="S30" s="40"/>
      <c r="T30" s="41"/>
      <c r="U30" s="7"/>
      <c r="V30" s="7"/>
    </row>
    <row r="31" spans="2:22" ht="15.75">
      <c r="B31" s="33"/>
      <c r="C31" s="32"/>
      <c r="F31" s="38"/>
      <c r="N31" s="40"/>
      <c r="O31" s="41"/>
      <c r="S31" s="40"/>
      <c r="T31" s="41"/>
      <c r="U31" s="7"/>
      <c r="V31" s="7"/>
    </row>
    <row r="32" spans="2:22" ht="15.75">
      <c r="B32" s="33"/>
      <c r="C32" s="32"/>
      <c r="N32" s="40"/>
      <c r="O32" s="41"/>
      <c r="S32" s="40"/>
      <c r="T32" s="41"/>
      <c r="U32" s="7"/>
      <c r="V32" s="7"/>
    </row>
    <row r="33" spans="2:22" ht="15.75">
      <c r="B33" s="33"/>
      <c r="C33" s="32"/>
      <c r="N33" s="40"/>
      <c r="O33" s="41"/>
      <c r="S33" s="40"/>
      <c r="T33" s="41"/>
      <c r="U33" s="7"/>
      <c r="V33" s="7"/>
    </row>
    <row r="34" spans="2:22" ht="15.75">
      <c r="B34" s="33"/>
      <c r="C34" s="32"/>
      <c r="N34" s="40"/>
      <c r="O34" s="41"/>
      <c r="S34" s="40"/>
      <c r="T34" s="41"/>
      <c r="U34" s="7"/>
      <c r="V34" s="7"/>
    </row>
    <row r="35" spans="2:22" ht="15.75">
      <c r="B35" s="33"/>
      <c r="C35" s="32"/>
      <c r="N35" s="40"/>
      <c r="O35" s="41"/>
      <c r="S35" s="40"/>
      <c r="T35" s="41"/>
      <c r="U35" s="7"/>
      <c r="V35" s="7"/>
    </row>
    <row r="36" spans="2:22" ht="15.75">
      <c r="B36" s="33"/>
      <c r="C36" s="32"/>
      <c r="N36" s="40"/>
      <c r="O36" s="41"/>
      <c r="S36" s="40"/>
      <c r="T36" s="41"/>
      <c r="U36" s="7"/>
      <c r="V36" s="7"/>
    </row>
    <row r="37" spans="2:22" ht="15.75">
      <c r="B37" s="34"/>
      <c r="N37" s="41"/>
      <c r="O37" s="41"/>
      <c r="S37" s="40"/>
      <c r="T37" s="41"/>
      <c r="U37" s="7"/>
      <c r="V37" s="7"/>
    </row>
    <row r="38" spans="19:22" ht="15.75">
      <c r="S38" s="40"/>
      <c r="T38" s="41"/>
      <c r="U38" s="7"/>
      <c r="V38" s="7"/>
    </row>
    <row r="39" spans="19:22" ht="15.7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2019-06-13T01:14:54Z</cp:lastPrinted>
  <dcterms:created xsi:type="dcterms:W3CDTF">2009-06-03T16:23:15Z</dcterms:created>
  <dcterms:modified xsi:type="dcterms:W3CDTF">2023-09-05T10:50:53Z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11</vt:lpwstr>
  </property>
  <property fmtid="{D5CDD505-2E9C-101B-9397-08002B2CF9AE}" pid="4" name="I">
    <vt:lpwstr>C6A65BBEC10A43449DDC7EC528D61B7A</vt:lpwstr>
  </property>
  <property fmtid="{D5CDD505-2E9C-101B-9397-08002B2CF9AE}" pid="5" name="퀀_generated_2.-2147483648">
    <vt:i4>2052</vt:i4>
  </property>
</Properties>
</file>